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997"/>
  </bookViews>
  <sheets>
    <sheet name="Приложение №1" sheetId="64" r:id="rId1"/>
    <sheet name="Приложенией №2" sheetId="72" r:id="rId2"/>
  </sheets>
  <calcPr calcId="152511"/>
</workbook>
</file>

<file path=xl/calcChain.xml><?xml version="1.0" encoding="utf-8"?>
<calcChain xmlns="http://schemas.openxmlformats.org/spreadsheetml/2006/main">
  <c r="Y254" i="72" l="1"/>
  <c r="Y253" i="72"/>
  <c r="AI252" i="72"/>
  <c r="AH252" i="72"/>
  <c r="AG252" i="72"/>
  <c r="AF252" i="72"/>
  <c r="AE252" i="72"/>
  <c r="AD252" i="72"/>
  <c r="AC252" i="72"/>
  <c r="AB252" i="72"/>
  <c r="Y252" i="72"/>
  <c r="AA252" i="72" s="1"/>
  <c r="Y251" i="72"/>
  <c r="AG249" i="72" s="1"/>
  <c r="Y250" i="72"/>
  <c r="AD249" i="72" s="1"/>
  <c r="AI249" i="72"/>
  <c r="AH249" i="72"/>
  <c r="AF249" i="72"/>
  <c r="AE249" i="72"/>
  <c r="AC249" i="72"/>
  <c r="AB249" i="72"/>
  <c r="Y249" i="72"/>
  <c r="AA249" i="72" s="1"/>
  <c r="Y248" i="72"/>
  <c r="AG246" i="72" s="1"/>
  <c r="Y247" i="72"/>
  <c r="AI246" i="72"/>
  <c r="AH246" i="72"/>
  <c r="AF246" i="72"/>
  <c r="AE246" i="72"/>
  <c r="AD246" i="72"/>
  <c r="AC246" i="72"/>
  <c r="AB246" i="72"/>
  <c r="AA246" i="72"/>
  <c r="Y246" i="72"/>
  <c r="Y245" i="72"/>
  <c r="AG243" i="72" s="1"/>
  <c r="Y244" i="72"/>
  <c r="AD243" i="72" s="1"/>
  <c r="AI243" i="72"/>
  <c r="AH243" i="72"/>
  <c r="AF243" i="72"/>
  <c r="AE243" i="72"/>
  <c r="AC243" i="72"/>
  <c r="AB243" i="72"/>
  <c r="Y243" i="72"/>
  <c r="AA243" i="72" s="1"/>
  <c r="Y242" i="72"/>
  <c r="Y241" i="72"/>
  <c r="AD240" i="72" s="1"/>
  <c r="AI240" i="72"/>
  <c r="AH240" i="72"/>
  <c r="AG240" i="72"/>
  <c r="AF240" i="72"/>
  <c r="AE240" i="72"/>
  <c r="AC240" i="72"/>
  <c r="AB240" i="72"/>
  <c r="Y240" i="72"/>
  <c r="AA240" i="72" s="1"/>
  <c r="Y239" i="72"/>
  <c r="AG237" i="72" s="1"/>
  <c r="Y238" i="72"/>
  <c r="AD237" i="72" s="1"/>
  <c r="AI237" i="72"/>
  <c r="AH237" i="72"/>
  <c r="AF237" i="72"/>
  <c r="AE237" i="72"/>
  <c r="AC237" i="72"/>
  <c r="AB237" i="72"/>
  <c r="Y237" i="72"/>
  <c r="AA237" i="72" s="1"/>
  <c r="Y236" i="72"/>
  <c r="Y235" i="72"/>
  <c r="AD234" i="72" s="1"/>
  <c r="AI234" i="72"/>
  <c r="AH234" i="72"/>
  <c r="AG234" i="72"/>
  <c r="AF234" i="72"/>
  <c r="AE234" i="72"/>
  <c r="AC234" i="72"/>
  <c r="AB234" i="72"/>
  <c r="Y234" i="72"/>
  <c r="AA234" i="72" s="1"/>
  <c r="Y233" i="72"/>
  <c r="AG231" i="72" s="1"/>
  <c r="Y232" i="72"/>
  <c r="AD231" i="72" s="1"/>
  <c r="AI231" i="72"/>
  <c r="AH231" i="72"/>
  <c r="AF231" i="72"/>
  <c r="AE231" i="72"/>
  <c r="AC231" i="72"/>
  <c r="AB231" i="72"/>
  <c r="Y231" i="72"/>
  <c r="AA231" i="72" s="1"/>
  <c r="Y230" i="72"/>
  <c r="AG228" i="72" s="1"/>
  <c r="Y229" i="72"/>
  <c r="AD228" i="72" s="1"/>
  <c r="AI228" i="72"/>
  <c r="AH228" i="72"/>
  <c r="AF228" i="72"/>
  <c r="AE228" i="72"/>
  <c r="AC228" i="72"/>
  <c r="AB228" i="72"/>
  <c r="Y228" i="72"/>
  <c r="AA228" i="72" s="1"/>
  <c r="Y227" i="72"/>
  <c r="AG225" i="72" s="1"/>
  <c r="Y226" i="72"/>
  <c r="AD225" i="72" s="1"/>
  <c r="AI225" i="72"/>
  <c r="AH225" i="72"/>
  <c r="AF225" i="72"/>
  <c r="AE225" i="72"/>
  <c r="AC225" i="72"/>
  <c r="AB225" i="72"/>
  <c r="Y225" i="72"/>
  <c r="AA225" i="72" s="1"/>
  <c r="Y224" i="72"/>
  <c r="AG222" i="72" s="1"/>
  <c r="Y223" i="72"/>
  <c r="AD222" i="72" s="1"/>
  <c r="AI222" i="72"/>
  <c r="AH222" i="72"/>
  <c r="AF222" i="72"/>
  <c r="AE222" i="72"/>
  <c r="AC222" i="72"/>
  <c r="AB222" i="72"/>
  <c r="Y222" i="72"/>
  <c r="AA222" i="72" s="1"/>
  <c r="Y221" i="72"/>
  <c r="AG219" i="72" s="1"/>
  <c r="Y220" i="72"/>
  <c r="AD219" i="72" s="1"/>
  <c r="AI219" i="72"/>
  <c r="AH219" i="72"/>
  <c r="AF219" i="72"/>
  <c r="AE219" i="72"/>
  <c r="AC219" i="72"/>
  <c r="AB219" i="72"/>
  <c r="AA219" i="72"/>
  <c r="Y219" i="72"/>
  <c r="Y218" i="72"/>
  <c r="AG216" i="72" s="1"/>
  <c r="Y217" i="72"/>
  <c r="AD216" i="72" s="1"/>
  <c r="AI216" i="72"/>
  <c r="AH216" i="72"/>
  <c r="AF216" i="72"/>
  <c r="AE216" i="72"/>
  <c r="AC216" i="72"/>
  <c r="AB216" i="72"/>
  <c r="Y216" i="72"/>
  <c r="AA216" i="72" s="1"/>
  <c r="Y215" i="72"/>
  <c r="AG213" i="72" s="1"/>
  <c r="Y214" i="72"/>
  <c r="AD213" i="72" s="1"/>
  <c r="AI213" i="72"/>
  <c r="AH213" i="72"/>
  <c r="AF213" i="72"/>
  <c r="AE213" i="72"/>
  <c r="AC213" i="72"/>
  <c r="AB213" i="72"/>
  <c r="Y213" i="72"/>
  <c r="AA213" i="72" s="1"/>
  <c r="Y212" i="72"/>
  <c r="AG210" i="72" s="1"/>
  <c r="Y211" i="72"/>
  <c r="AD210" i="72" s="1"/>
  <c r="AI210" i="72"/>
  <c r="AH210" i="72"/>
  <c r="AF210" i="72"/>
  <c r="AE210" i="72"/>
  <c r="AC210" i="72"/>
  <c r="AB210" i="72"/>
  <c r="AA210" i="72"/>
  <c r="Y210" i="72"/>
  <c r="Y209" i="72"/>
  <c r="AG207" i="72" s="1"/>
  <c r="Y208" i="72"/>
  <c r="AD207" i="72" s="1"/>
  <c r="AI207" i="72"/>
  <c r="AH207" i="72"/>
  <c r="AF207" i="72"/>
  <c r="AE207" i="72"/>
  <c r="AC207" i="72"/>
  <c r="AB207" i="72"/>
  <c r="AA207" i="72"/>
  <c r="Y207" i="72"/>
  <c r="Y206" i="72"/>
  <c r="Y205" i="72"/>
  <c r="AD204" i="72" s="1"/>
  <c r="AI204" i="72"/>
  <c r="AH204" i="72"/>
  <c r="AG204" i="72"/>
  <c r="AF204" i="72"/>
  <c r="AE204" i="72"/>
  <c r="AC204" i="72"/>
  <c r="AB204" i="72"/>
  <c r="Y204" i="72"/>
  <c r="AA204" i="72" s="1"/>
  <c r="Y203" i="72"/>
  <c r="AG201" i="72" s="1"/>
  <c r="Y202" i="72"/>
  <c r="AD201" i="72" s="1"/>
  <c r="AI201" i="72"/>
  <c r="AH201" i="72"/>
  <c r="AF201" i="72"/>
  <c r="AE201" i="72"/>
  <c r="AC201" i="72"/>
  <c r="AB201" i="72"/>
  <c r="Y201" i="72"/>
  <c r="AA201" i="72" s="1"/>
  <c r="Y200" i="72"/>
  <c r="AG198" i="72" s="1"/>
  <c r="Y199" i="72"/>
  <c r="AD198" i="72" s="1"/>
  <c r="AI198" i="72"/>
  <c r="AH198" i="72"/>
  <c r="AF198" i="72"/>
  <c r="AE198" i="72"/>
  <c r="AC198" i="72"/>
  <c r="AB198" i="72"/>
  <c r="AA198" i="72"/>
  <c r="Y198" i="72"/>
  <c r="Y197" i="72"/>
  <c r="AG195" i="72" s="1"/>
  <c r="Y196" i="72"/>
  <c r="AD195" i="72" s="1"/>
  <c r="AI195" i="72"/>
  <c r="AH195" i="72"/>
  <c r="AF195" i="72"/>
  <c r="AE195" i="72"/>
  <c r="AC195" i="72"/>
  <c r="AB195" i="72"/>
  <c r="Y195" i="72"/>
  <c r="AA195" i="72" s="1"/>
  <c r="Y194" i="72"/>
  <c r="Y193" i="72"/>
  <c r="AD192" i="72" s="1"/>
  <c r="AI192" i="72"/>
  <c r="AH192" i="72"/>
  <c r="AG192" i="72"/>
  <c r="AF192" i="72"/>
  <c r="AE192" i="72"/>
  <c r="AC192" i="72"/>
  <c r="AB192" i="72"/>
  <c r="Y192" i="72"/>
  <c r="AA192" i="72" s="1"/>
  <c r="Y191" i="72"/>
  <c r="AG189" i="72" s="1"/>
  <c r="Y190" i="72"/>
  <c r="AD189" i="72" s="1"/>
  <c r="AI189" i="72"/>
  <c r="AH189" i="72"/>
  <c r="AF189" i="72"/>
  <c r="AE189" i="72"/>
  <c r="AC189" i="72"/>
  <c r="AB189" i="72"/>
  <c r="Y189" i="72"/>
  <c r="AA189" i="72" s="1"/>
  <c r="Y188" i="72"/>
  <c r="Y187" i="72"/>
  <c r="AD186" i="72" s="1"/>
  <c r="AI186" i="72"/>
  <c r="AH186" i="72"/>
  <c r="AG186" i="72"/>
  <c r="AF186" i="72"/>
  <c r="AE186" i="72"/>
  <c r="AC186" i="72"/>
  <c r="AB186" i="72"/>
  <c r="Y186" i="72"/>
  <c r="AA186" i="72" s="1"/>
  <c r="Y185" i="72"/>
  <c r="AG183" i="72" s="1"/>
  <c r="Y184" i="72"/>
  <c r="AD183" i="72" s="1"/>
  <c r="AI183" i="72"/>
  <c r="AH183" i="72"/>
  <c r="AF183" i="72"/>
  <c r="AE183" i="72"/>
  <c r="AC183" i="72"/>
  <c r="AB183" i="72"/>
  <c r="Y183" i="72"/>
  <c r="AA183" i="72" s="1"/>
  <c r="Y182" i="72"/>
  <c r="AG180" i="72" s="1"/>
  <c r="Y181" i="72"/>
  <c r="AD180" i="72" s="1"/>
  <c r="AI180" i="72"/>
  <c r="AH180" i="72"/>
  <c r="AF180" i="72"/>
  <c r="AE180" i="72"/>
  <c r="AC180" i="72"/>
  <c r="AB180" i="72"/>
  <c r="Y180" i="72"/>
  <c r="AA180" i="72" s="1"/>
  <c r="Y179" i="72"/>
  <c r="AG177" i="72" s="1"/>
  <c r="Y178" i="72"/>
  <c r="AD177" i="72" s="1"/>
  <c r="AI177" i="72"/>
  <c r="AH177" i="72"/>
  <c r="AF177" i="72"/>
  <c r="AE177" i="72"/>
  <c r="AC177" i="72"/>
  <c r="AB177" i="72"/>
  <c r="Y177" i="72"/>
  <c r="AA177" i="72" s="1"/>
  <c r="Y176" i="72"/>
  <c r="AG174" i="72" s="1"/>
  <c r="Y175" i="72"/>
  <c r="AD174" i="72" s="1"/>
  <c r="AI174" i="72"/>
  <c r="AH174" i="72"/>
  <c r="AF174" i="72"/>
  <c r="AE174" i="72"/>
  <c r="AC174" i="72"/>
  <c r="AB174" i="72"/>
  <c r="Y174" i="72"/>
  <c r="AA174" i="72" s="1"/>
  <c r="Y173" i="72"/>
  <c r="AG171" i="72" s="1"/>
  <c r="Y172" i="72"/>
  <c r="AD171" i="72" s="1"/>
  <c r="AI171" i="72"/>
  <c r="AH171" i="72"/>
  <c r="AF171" i="72"/>
  <c r="AE171" i="72"/>
  <c r="AC171" i="72"/>
  <c r="AB171" i="72"/>
  <c r="AA171" i="72"/>
  <c r="Y171" i="72"/>
  <c r="Y170" i="72"/>
  <c r="AG168" i="72" s="1"/>
  <c r="Y169" i="72"/>
  <c r="AD168" i="72" s="1"/>
  <c r="AI168" i="72"/>
  <c r="AH168" i="72"/>
  <c r="AF168" i="72"/>
  <c r="AE168" i="72"/>
  <c r="AC168" i="72"/>
  <c r="AB168" i="72"/>
  <c r="Y168" i="72"/>
  <c r="AA168" i="72" s="1"/>
  <c r="Y167" i="72"/>
  <c r="AG165" i="72" s="1"/>
  <c r="Y166" i="72"/>
  <c r="AD165" i="72" s="1"/>
  <c r="AI165" i="72"/>
  <c r="AH165" i="72"/>
  <c r="AF165" i="72"/>
  <c r="AE165" i="72"/>
  <c r="AC165" i="72"/>
  <c r="AB165" i="72"/>
  <c r="Y165" i="72"/>
  <c r="AA165" i="72" s="1"/>
  <c r="Y164" i="72"/>
  <c r="AG162" i="72" s="1"/>
  <c r="Y163" i="72"/>
  <c r="AD162" i="72" s="1"/>
  <c r="AI162" i="72"/>
  <c r="AH162" i="72"/>
  <c r="AF162" i="72"/>
  <c r="AE162" i="72"/>
  <c r="AC162" i="72"/>
  <c r="AB162" i="72"/>
  <c r="AA162" i="72"/>
  <c r="Y162" i="72"/>
  <c r="Y161" i="72"/>
  <c r="AG159" i="72" s="1"/>
  <c r="Y160" i="72"/>
  <c r="AD159" i="72" s="1"/>
  <c r="AI159" i="72"/>
  <c r="AH159" i="72"/>
  <c r="AF159" i="72"/>
  <c r="AE159" i="72"/>
  <c r="AC159" i="72"/>
  <c r="AB159" i="72"/>
  <c r="AA159" i="72"/>
  <c r="Y159" i="72"/>
  <c r="Y158" i="72"/>
  <c r="Y157" i="72"/>
  <c r="AD156" i="72" s="1"/>
  <c r="AI156" i="72"/>
  <c r="AH156" i="72"/>
  <c r="AG156" i="72"/>
  <c r="AF156" i="72"/>
  <c r="AE156" i="72"/>
  <c r="AC156" i="72"/>
  <c r="AB156" i="72"/>
  <c r="Y156" i="72"/>
  <c r="AA156" i="72" s="1"/>
  <c r="Y155" i="72"/>
  <c r="AG153" i="72" s="1"/>
  <c r="Y154" i="72"/>
  <c r="AD153" i="72" s="1"/>
  <c r="AI153" i="72"/>
  <c r="AH153" i="72"/>
  <c r="AF153" i="72"/>
  <c r="AE153" i="72"/>
  <c r="AC153" i="72"/>
  <c r="AB153" i="72"/>
  <c r="Y153" i="72"/>
  <c r="AA153" i="72" s="1"/>
  <c r="Y152" i="72"/>
  <c r="AG150" i="72" s="1"/>
  <c r="Y151" i="72"/>
  <c r="AD150" i="72" s="1"/>
  <c r="AI150" i="72"/>
  <c r="AH150" i="72"/>
  <c r="AF150" i="72"/>
  <c r="AE150" i="72"/>
  <c r="AC150" i="72"/>
  <c r="AB150" i="72"/>
  <c r="AA150" i="72"/>
  <c r="Y150" i="72"/>
  <c r="Y149" i="72"/>
  <c r="AG147" i="72" s="1"/>
  <c r="Y148" i="72"/>
  <c r="AD147" i="72" s="1"/>
  <c r="AI147" i="72"/>
  <c r="AH147" i="72"/>
  <c r="AF147" i="72"/>
  <c r="AE147" i="72"/>
  <c r="AC147" i="72"/>
  <c r="AB147" i="72"/>
  <c r="AA147" i="72"/>
  <c r="Y147" i="72"/>
  <c r="Y146" i="72"/>
  <c r="Y145" i="72"/>
  <c r="AD144" i="72" s="1"/>
  <c r="AI144" i="72"/>
  <c r="AH144" i="72"/>
  <c r="AG144" i="72"/>
  <c r="AF144" i="72"/>
  <c r="AE144" i="72"/>
  <c r="AC144" i="72"/>
  <c r="AB144" i="72"/>
  <c r="Y144" i="72"/>
  <c r="AA144" i="72" s="1"/>
  <c r="Y143" i="72"/>
  <c r="AG141" i="72" s="1"/>
  <c r="Y142" i="72"/>
  <c r="AD141" i="72" s="1"/>
  <c r="AI141" i="72"/>
  <c r="AH141" i="72"/>
  <c r="AF141" i="72"/>
  <c r="AE141" i="72"/>
  <c r="AC141" i="72"/>
  <c r="AB141" i="72"/>
  <c r="Y141" i="72"/>
  <c r="AA141" i="72" s="1"/>
  <c r="Y140" i="72"/>
  <c r="Y139" i="72"/>
  <c r="AD138" i="72" s="1"/>
  <c r="AI138" i="72"/>
  <c r="AH138" i="72"/>
  <c r="AG138" i="72"/>
  <c r="AF138" i="72"/>
  <c r="AE138" i="72"/>
  <c r="AC138" i="72"/>
  <c r="AB138" i="72"/>
  <c r="AA138" i="72"/>
  <c r="Y138" i="72"/>
  <c r="Y137" i="72"/>
  <c r="AG135" i="72" s="1"/>
  <c r="Y136" i="72"/>
  <c r="AD135" i="72" s="1"/>
  <c r="AI135" i="72"/>
  <c r="AH135" i="72"/>
  <c r="AF135" i="72"/>
  <c r="AE135" i="72"/>
  <c r="AC135" i="72"/>
  <c r="AB135" i="72"/>
  <c r="Y135" i="72"/>
  <c r="AA135" i="72" s="1"/>
  <c r="Y134" i="72"/>
  <c r="AG132" i="72" s="1"/>
  <c r="Y133" i="72"/>
  <c r="AD132" i="72" s="1"/>
  <c r="AI132" i="72"/>
  <c r="AH132" i="72"/>
  <c r="AF132" i="72"/>
  <c r="AE132" i="72"/>
  <c r="AC132" i="72"/>
  <c r="AB132" i="72"/>
  <c r="Y132" i="72"/>
  <c r="AA132" i="72" s="1"/>
  <c r="Y131" i="72"/>
  <c r="AG129" i="72" s="1"/>
  <c r="Y130" i="72"/>
  <c r="AD129" i="72" s="1"/>
  <c r="AI129" i="72"/>
  <c r="AH129" i="72"/>
  <c r="AF129" i="72"/>
  <c r="AE129" i="72"/>
  <c r="AC129" i="72"/>
  <c r="AB129" i="72"/>
  <c r="Y129" i="72"/>
  <c r="AA129" i="72" s="1"/>
  <c r="Y128" i="72"/>
  <c r="AG126" i="72" s="1"/>
  <c r="Y127" i="72"/>
  <c r="AD126" i="72" s="1"/>
  <c r="AI126" i="72"/>
  <c r="AH126" i="72"/>
  <c r="AF126" i="72"/>
  <c r="AE126" i="72"/>
  <c r="AC126" i="72"/>
  <c r="AB126" i="72"/>
  <c r="Y126" i="72"/>
  <c r="AA126" i="72" s="1"/>
  <c r="Y125" i="72"/>
  <c r="AG123" i="72" s="1"/>
  <c r="Y124" i="72"/>
  <c r="AD123" i="72" s="1"/>
  <c r="AI123" i="72"/>
  <c r="AH123" i="72"/>
  <c r="AF123" i="72"/>
  <c r="AE123" i="72"/>
  <c r="AC123" i="72"/>
  <c r="AB123" i="72"/>
  <c r="AA123" i="72"/>
  <c r="Y123" i="72"/>
  <c r="Y122" i="72"/>
  <c r="AG120" i="72" s="1"/>
  <c r="Y121" i="72"/>
  <c r="AD120" i="72" s="1"/>
  <c r="AI120" i="72"/>
  <c r="AH120" i="72"/>
  <c r="AF120" i="72"/>
  <c r="AE120" i="72"/>
  <c r="AC120" i="72"/>
  <c r="AB120" i="72"/>
  <c r="Y120" i="72"/>
  <c r="AA120" i="72" s="1"/>
  <c r="Y119" i="72"/>
  <c r="AG117" i="72" s="1"/>
  <c r="Y118" i="72"/>
  <c r="AD117" i="72" s="1"/>
  <c r="AI117" i="72"/>
  <c r="AH117" i="72"/>
  <c r="AF117" i="72"/>
  <c r="AE117" i="72"/>
  <c r="AC117" i="72"/>
  <c r="AB117" i="72"/>
  <c r="Y117" i="72"/>
  <c r="AA117" i="72" s="1"/>
  <c r="Y116" i="72"/>
  <c r="AG114" i="72" s="1"/>
  <c r="Y115" i="72"/>
  <c r="AD114" i="72" s="1"/>
  <c r="AI114" i="72"/>
  <c r="AH114" i="72"/>
  <c r="AF114" i="72"/>
  <c r="AE114" i="72"/>
  <c r="AC114" i="72"/>
  <c r="AB114" i="72"/>
  <c r="AA114" i="72"/>
  <c r="Y114" i="72"/>
  <c r="Y113" i="72"/>
  <c r="AG111" i="72" s="1"/>
  <c r="Y112" i="72"/>
  <c r="AD111" i="72" s="1"/>
  <c r="AI111" i="72"/>
  <c r="AH111" i="72"/>
  <c r="AF111" i="72"/>
  <c r="AE111" i="72"/>
  <c r="AC111" i="72"/>
  <c r="AB111" i="72"/>
  <c r="AA111" i="72"/>
  <c r="Y111" i="72"/>
  <c r="Y110" i="72"/>
  <c r="Y109" i="72"/>
  <c r="AD108" i="72" s="1"/>
  <c r="AI108" i="72"/>
  <c r="AH108" i="72"/>
  <c r="AG108" i="72"/>
  <c r="AF108" i="72"/>
  <c r="AE108" i="72"/>
  <c r="AC108" i="72"/>
  <c r="AB108" i="72"/>
  <c r="Y108" i="72"/>
  <c r="AA108" i="72" s="1"/>
  <c r="Y107" i="72"/>
  <c r="AG102" i="72" s="1"/>
  <c r="Y103" i="72"/>
  <c r="AD102" i="72" s="1"/>
  <c r="AI102" i="72"/>
  <c r="AH102" i="72"/>
  <c r="AF102" i="72"/>
  <c r="AE102" i="72"/>
  <c r="AC102" i="72"/>
  <c r="AB102" i="72"/>
  <c r="Y102" i="72"/>
  <c r="AA102" i="72" s="1"/>
  <c r="Y101" i="72"/>
  <c r="AG99" i="72" s="1"/>
  <c r="Y100" i="72"/>
  <c r="AD99" i="72" s="1"/>
  <c r="AI99" i="72"/>
  <c r="AH99" i="72"/>
  <c r="AF99" i="72"/>
  <c r="AE99" i="72"/>
  <c r="AC99" i="72"/>
  <c r="AB99" i="72"/>
  <c r="AA99" i="72"/>
  <c r="Y99" i="72"/>
  <c r="Y98" i="72"/>
  <c r="AG96" i="72" s="1"/>
  <c r="Y97" i="72"/>
  <c r="AD96" i="72" s="1"/>
  <c r="AI96" i="72"/>
  <c r="AH96" i="72"/>
  <c r="AF96" i="72"/>
  <c r="AE96" i="72"/>
  <c r="AC96" i="72"/>
  <c r="AB96" i="72"/>
  <c r="AA96" i="72"/>
  <c r="Y96" i="72"/>
  <c r="Y95" i="72"/>
  <c r="Y94" i="72"/>
  <c r="AD93" i="72" s="1"/>
  <c r="AI93" i="72"/>
  <c r="AH93" i="72"/>
  <c r="AG93" i="72"/>
  <c r="AF93" i="72"/>
  <c r="AE93" i="72"/>
  <c r="AC93" i="72"/>
  <c r="AB93" i="72"/>
  <c r="Y93" i="72"/>
  <c r="AA93" i="72" s="1"/>
  <c r="Y92" i="72"/>
  <c r="AG90" i="72" s="1"/>
  <c r="Y91" i="72"/>
  <c r="AD90" i="72" s="1"/>
  <c r="AI90" i="72"/>
  <c r="AH90" i="72"/>
  <c r="AF90" i="72"/>
  <c r="AE90" i="72"/>
  <c r="AC90" i="72"/>
  <c r="AB90" i="72"/>
  <c r="AA90" i="72"/>
  <c r="Y90" i="72"/>
  <c r="Y89" i="72"/>
  <c r="AG87" i="72" s="1"/>
  <c r="Y88" i="72"/>
  <c r="AD87" i="72" s="1"/>
  <c r="AI87" i="72"/>
  <c r="AH87" i="72"/>
  <c r="AF87" i="72"/>
  <c r="AE87" i="72"/>
  <c r="AC87" i="72"/>
  <c r="AB87" i="72"/>
  <c r="AA87" i="72"/>
  <c r="Y87" i="72"/>
  <c r="Y86" i="72"/>
  <c r="AG84" i="72" s="1"/>
  <c r="Y85" i="72"/>
  <c r="AD84" i="72" s="1"/>
  <c r="AI84" i="72"/>
  <c r="AH84" i="72"/>
  <c r="AF84" i="72"/>
  <c r="AE84" i="72"/>
  <c r="AC84" i="72"/>
  <c r="AB84" i="72"/>
  <c r="AA84" i="72"/>
  <c r="Y84" i="72"/>
  <c r="Y83" i="72"/>
  <c r="Y82" i="72"/>
  <c r="Y81" i="72"/>
  <c r="Y80" i="72"/>
  <c r="Y79" i="72"/>
  <c r="AI78" i="72"/>
  <c r="AH78" i="72"/>
  <c r="AG78" i="72"/>
  <c r="AF78" i="72"/>
  <c r="AE78" i="72"/>
  <c r="AD78" i="72"/>
  <c r="AC78" i="72"/>
  <c r="AB78" i="72"/>
  <c r="Y78" i="72"/>
  <c r="AA78" i="72" s="1"/>
  <c r="P76" i="72"/>
  <c r="P77" i="72" s="1"/>
  <c r="Y77" i="72" s="1"/>
  <c r="AG75" i="72" s="1"/>
  <c r="AI75" i="72"/>
  <c r="AH75" i="72"/>
  <c r="AF75" i="72"/>
  <c r="AE75" i="72"/>
  <c r="AC75" i="72"/>
  <c r="AB75" i="72"/>
  <c r="Y75" i="72"/>
  <c r="AA75" i="72" s="1"/>
  <c r="Y74" i="72"/>
  <c r="AG72" i="72" s="1"/>
  <c r="Y73" i="72"/>
  <c r="AD72" i="72" s="1"/>
  <c r="AI72" i="72"/>
  <c r="AH72" i="72"/>
  <c r="AF72" i="72"/>
  <c r="AE72" i="72"/>
  <c r="AC72" i="72"/>
  <c r="AB72" i="72"/>
  <c r="AA72" i="72"/>
  <c r="Y72" i="72"/>
  <c r="Y71" i="72"/>
  <c r="AG69" i="72" s="1"/>
  <c r="Y70" i="72"/>
  <c r="AD69" i="72" s="1"/>
  <c r="AI69" i="72"/>
  <c r="AH69" i="72"/>
  <c r="AF69" i="72"/>
  <c r="AE69" i="72"/>
  <c r="AC69" i="72"/>
  <c r="AB69" i="72"/>
  <c r="Y69" i="72"/>
  <c r="AA69" i="72" s="1"/>
  <c r="Y68" i="72"/>
  <c r="AG66" i="72" s="1"/>
  <c r="Y67" i="72"/>
  <c r="AD66" i="72" s="1"/>
  <c r="AI66" i="72"/>
  <c r="AH66" i="72"/>
  <c r="AF66" i="72"/>
  <c r="AE66" i="72"/>
  <c r="AC66" i="72"/>
  <c r="AB66" i="72"/>
  <c r="AA66" i="72"/>
  <c r="Y66" i="72"/>
  <c r="Y65" i="72"/>
  <c r="Y64" i="72"/>
  <c r="AD63" i="72" s="1"/>
  <c r="AI63" i="72"/>
  <c r="AH63" i="72"/>
  <c r="AG63" i="72"/>
  <c r="AF63" i="72"/>
  <c r="AE63" i="72"/>
  <c r="AC63" i="72"/>
  <c r="AB63" i="72"/>
  <c r="Y63" i="72"/>
  <c r="AA63" i="72" s="1"/>
  <c r="Y62" i="72"/>
  <c r="AG60" i="72" s="1"/>
  <c r="Y61" i="72"/>
  <c r="AD60" i="72" s="1"/>
  <c r="AI60" i="72"/>
  <c r="AH60" i="72"/>
  <c r="AF60" i="72"/>
  <c r="AE60" i="72"/>
  <c r="AC60" i="72"/>
  <c r="AB60" i="72"/>
  <c r="AA60" i="72"/>
  <c r="Y60" i="72"/>
  <c r="Y59" i="72"/>
  <c r="AG57" i="72" s="1"/>
  <c r="Y58" i="72"/>
  <c r="AD57" i="72" s="1"/>
  <c r="AI57" i="72"/>
  <c r="AH57" i="72"/>
  <c r="AF57" i="72"/>
  <c r="AE57" i="72"/>
  <c r="AC57" i="72"/>
  <c r="AB57" i="72"/>
  <c r="Y57" i="72"/>
  <c r="AA57" i="72" s="1"/>
  <c r="Y56" i="72"/>
  <c r="AG54" i="72" s="1"/>
  <c r="Y55" i="72"/>
  <c r="AD54" i="72" s="1"/>
  <c r="AI54" i="72"/>
  <c r="AH54" i="72"/>
  <c r="AF54" i="72"/>
  <c r="AE54" i="72"/>
  <c r="AC54" i="72"/>
  <c r="AB54" i="72"/>
  <c r="AA54" i="72"/>
  <c r="Y54" i="72"/>
  <c r="Y53" i="72"/>
  <c r="Y52" i="72"/>
  <c r="AD51" i="72" s="1"/>
  <c r="AI51" i="72"/>
  <c r="AH51" i="72"/>
  <c r="AG51" i="72"/>
  <c r="AF51" i="72"/>
  <c r="AE51" i="72"/>
  <c r="AC51" i="72"/>
  <c r="AB51" i="72"/>
  <c r="Y51" i="72"/>
  <c r="AA51" i="72" s="1"/>
  <c r="Y50" i="72"/>
  <c r="AG48" i="72" s="1"/>
  <c r="Y49" i="72"/>
  <c r="AD48" i="72" s="1"/>
  <c r="AI48" i="72"/>
  <c r="AH48" i="72"/>
  <c r="AF48" i="72"/>
  <c r="AE48" i="72"/>
  <c r="AC48" i="72"/>
  <c r="AB48" i="72"/>
  <c r="AA48" i="72"/>
  <c r="Y48" i="72"/>
  <c r="Y47" i="72"/>
  <c r="AG45" i="72" s="1"/>
  <c r="Y46" i="72"/>
  <c r="AD45" i="72" s="1"/>
  <c r="AI45" i="72"/>
  <c r="AH45" i="72"/>
  <c r="AF45" i="72"/>
  <c r="AE45" i="72"/>
  <c r="AC45" i="72"/>
  <c r="AB45" i="72"/>
  <c r="Y45" i="72"/>
  <c r="AA45" i="72" s="1"/>
  <c r="Y44" i="72"/>
  <c r="AG42" i="72" s="1"/>
  <c r="Y43" i="72"/>
  <c r="AD42" i="72" s="1"/>
  <c r="AI42" i="72"/>
  <c r="AH42" i="72"/>
  <c r="AF42" i="72"/>
  <c r="AE42" i="72"/>
  <c r="AC42" i="72"/>
  <c r="AB42" i="72"/>
  <c r="AA42" i="72"/>
  <c r="Y42" i="72"/>
  <c r="Y41" i="72"/>
  <c r="Y40" i="72"/>
  <c r="AD39" i="72" s="1"/>
  <c r="AI39" i="72"/>
  <c r="AH39" i="72"/>
  <c r="AG39" i="72"/>
  <c r="AF39" i="72"/>
  <c r="AE39" i="72"/>
  <c r="AC39" i="72"/>
  <c r="AB39" i="72"/>
  <c r="Y39" i="72"/>
  <c r="AA39" i="72" s="1"/>
  <c r="Y38" i="72"/>
  <c r="AG36" i="72" s="1"/>
  <c r="Y37" i="72"/>
  <c r="AD36" i="72" s="1"/>
  <c r="AI36" i="72"/>
  <c r="AH36" i="72"/>
  <c r="AF36" i="72"/>
  <c r="AE36" i="72"/>
  <c r="AC36" i="72"/>
  <c r="AB36" i="72"/>
  <c r="AA36" i="72"/>
  <c r="Y36" i="72"/>
  <c r="Y35" i="72"/>
  <c r="AG33" i="72" s="1"/>
  <c r="Y34" i="72"/>
  <c r="AD33" i="72" s="1"/>
  <c r="AI33" i="72"/>
  <c r="AH33" i="72"/>
  <c r="AF33" i="72"/>
  <c r="AE33" i="72"/>
  <c r="AC33" i="72"/>
  <c r="AB33" i="72"/>
  <c r="Y33" i="72"/>
  <c r="AA33" i="72" s="1"/>
  <c r="Y32" i="72"/>
  <c r="AG30" i="72" s="1"/>
  <c r="Y31" i="72"/>
  <c r="AD30" i="72" s="1"/>
  <c r="AI30" i="72"/>
  <c r="AH30" i="72"/>
  <c r="AF30" i="72"/>
  <c r="AE30" i="72"/>
  <c r="AC30" i="72"/>
  <c r="AB30" i="72"/>
  <c r="AA30" i="72"/>
  <c r="Y30" i="72"/>
  <c r="Y29" i="72"/>
  <c r="Y28" i="72"/>
  <c r="AD27" i="72" s="1"/>
  <c r="AI27" i="72"/>
  <c r="AH27" i="72"/>
  <c r="AG27" i="72"/>
  <c r="AF27" i="72"/>
  <c r="AE27" i="72"/>
  <c r="AC27" i="72"/>
  <c r="AB27" i="72"/>
  <c r="Y27" i="72"/>
  <c r="AA27" i="72" s="1"/>
  <c r="P25" i="72"/>
  <c r="P26" i="72" s="1"/>
  <c r="Y26" i="72" s="1"/>
  <c r="AG24" i="72" s="1"/>
  <c r="AI24" i="72"/>
  <c r="AH24" i="72"/>
  <c r="AF24" i="72"/>
  <c r="AE24" i="72"/>
  <c r="AC24" i="72"/>
  <c r="AB24" i="72"/>
  <c r="Y24" i="72"/>
  <c r="AA24" i="72" s="1"/>
  <c r="Y23" i="72"/>
  <c r="AG21" i="72" s="1"/>
  <c r="Y22" i="72"/>
  <c r="AI21" i="72"/>
  <c r="AH21" i="72"/>
  <c r="AF21" i="72"/>
  <c r="AE21" i="72"/>
  <c r="AD21" i="72"/>
  <c r="AC21" i="72"/>
  <c r="AB21" i="72"/>
  <c r="Y21" i="72"/>
  <c r="AA21" i="72" s="1"/>
  <c r="Y20" i="72"/>
  <c r="AG18" i="72" s="1"/>
  <c r="Y19" i="72"/>
  <c r="AI18" i="72"/>
  <c r="AH18" i="72"/>
  <c r="AF18" i="72"/>
  <c r="AE18" i="72"/>
  <c r="AD18" i="72"/>
  <c r="AC18" i="72"/>
  <c r="AB18" i="72"/>
  <c r="Y18" i="72"/>
  <c r="AA18" i="72" s="1"/>
  <c r="Y17" i="72"/>
  <c r="AG15" i="72" s="1"/>
  <c r="Y16" i="72"/>
  <c r="AI15" i="72"/>
  <c r="AH15" i="72"/>
  <c r="AF15" i="72"/>
  <c r="AE15" i="72"/>
  <c r="AD15" i="72"/>
  <c r="AC15" i="72"/>
  <c r="AB15" i="72"/>
  <c r="Y15" i="72"/>
  <c r="AA15" i="72" s="1"/>
  <c r="Y14" i="72"/>
  <c r="AG12" i="72" s="1"/>
  <c r="Y13" i="72"/>
  <c r="AD12" i="72" s="1"/>
  <c r="AI12" i="72"/>
  <c r="AH12" i="72"/>
  <c r="AF12" i="72"/>
  <c r="AE12" i="72"/>
  <c r="AC12" i="72"/>
  <c r="AB12" i="72"/>
  <c r="Y12" i="72"/>
  <c r="AA12" i="72" s="1"/>
  <c r="Y25" i="72" l="1"/>
  <c r="AD24" i="72" s="1"/>
  <c r="Y76" i="72"/>
  <c r="AD75" i="72" s="1"/>
</calcChain>
</file>

<file path=xl/sharedStrings.xml><?xml version="1.0" encoding="utf-8"?>
<sst xmlns="http://schemas.openxmlformats.org/spreadsheetml/2006/main" count="428" uniqueCount="128">
  <si>
    <t>в том числе</t>
  </si>
  <si>
    <t>затраты на оплату труда с начислениями на выплаты по оплате труда работников, непосредственно связанных с оказанием муниципальной услуги</t>
  </si>
  <si>
    <t>затраты на коммунальные услуги и на содержание объектов недвижимого имущества</t>
  </si>
  <si>
    <t>Приложение № 1</t>
  </si>
  <si>
    <t xml:space="preserve"> Базовый  норматив  затрат (БНЗ)</t>
  </si>
  <si>
    <t>Приложение № 2</t>
  </si>
  <si>
    <t>Базовый норматив затрат</t>
  </si>
  <si>
    <t xml:space="preserve"> затраты на оплату труда с начислениями на выплаты по оплате труда работников, непосредственно связанных с оказанием муниципальной услуги</t>
  </si>
  <si>
    <t xml:space="preserve"> затраты на коммунальные услуги и на содержание объектов недвижимого имущества</t>
  </si>
  <si>
    <t>Наименование учреждения</t>
  </si>
  <si>
    <t>из них</t>
  </si>
  <si>
    <t>Значения  показателей базового норматива затрат, связанных с оказанием муниципальных услуг по психолого-педагогическому сопровождению обучающихся, испытывающих трудности в освоении общеобразовательных программ, в развитии и социальной адаптации муниципальными автономными и бюджетными образовательными учреждениями города Ульяновска на 2024 год и на плановый период 2025 и 2026 годов</t>
  </si>
  <si>
    <t>2024 год</t>
  </si>
  <si>
    <t>2025 год</t>
  </si>
  <si>
    <t>2026 год</t>
  </si>
  <si>
    <r>
      <t xml:space="preserve">Наименование муниципальной услуги - </t>
    </r>
    <r>
      <rPr>
        <b/>
        <sz val="11"/>
        <color theme="1"/>
        <rFont val="PT Astra Serif"/>
        <family val="1"/>
        <charset val="204"/>
      </rPr>
      <t>Психолого-медико-педагогическое обследование детей</t>
    </r>
  </si>
  <si>
    <r>
      <t xml:space="preserve">Единица измерения -  </t>
    </r>
    <r>
      <rPr>
        <b/>
        <sz val="11"/>
        <color theme="1"/>
        <rFont val="PT Astra Serif"/>
        <family val="1"/>
        <charset val="204"/>
      </rPr>
      <t>рублей на 1 обучающегося</t>
    </r>
  </si>
  <si>
    <r>
      <t xml:space="preserve">Наименование муниципальной услуги - </t>
    </r>
    <r>
      <rPr>
        <b/>
        <sz val="11"/>
        <color theme="1"/>
        <rFont val="PT Astra Serif"/>
        <family val="1"/>
        <charset val="204"/>
      </rPr>
      <t>Психолого-педагогическое консультирование обучающихся, их родителей (законных представителей) и педагогических работников</t>
    </r>
  </si>
  <si>
    <r>
      <t xml:space="preserve">Наименование муниципальной услуги - </t>
    </r>
    <r>
      <rPr>
        <b/>
        <sz val="11"/>
        <color theme="1"/>
        <rFont val="PT Astra Serif"/>
        <family val="1"/>
        <charset val="204"/>
      </rPr>
      <t>Коррекционно-развивающая, компенсирующая и логопедическая помощь обучающимся</t>
    </r>
  </si>
  <si>
    <t>Муниципальное бюджетное образовательноое учреждение "Центр психолого-медико-социального сопровождения"Росток"</t>
  </si>
  <si>
    <r>
      <t xml:space="preserve">Единица измерения -  </t>
    </r>
    <r>
      <rPr>
        <b/>
        <sz val="11"/>
        <color theme="1"/>
        <rFont val="PT Astra Serif"/>
        <family val="1"/>
        <charset val="204"/>
      </rPr>
      <t>рублей на 1 человека</t>
    </r>
  </si>
  <si>
    <t>МБОУ Губернаторский лицей № 100 (зас)</t>
  </si>
  <si>
    <t>МБОУ СШ № 10 (жел)</t>
  </si>
  <si>
    <t>МБОУ "Лицей № 11" (жел)</t>
  </si>
  <si>
    <t>МБОУ "Средняя школа № 12"  (зас)</t>
  </si>
  <si>
    <t>МБОУ "Гимназия № 13" (зас)</t>
  </si>
  <si>
    <t>МБОУ СШ № 15 (лен)</t>
  </si>
  <si>
    <t>МБОУ СШ № 17 (зав)</t>
  </si>
  <si>
    <t>МБОУ "Начальная школа № 200" (зав)</t>
  </si>
  <si>
    <t>МБОУ "Средняя школа № 21" (лен)</t>
  </si>
  <si>
    <t>МБОУ "Средняя школа № 22" (зав)</t>
  </si>
  <si>
    <t>МБОУ "Гимназия № 24" (зас)</t>
  </si>
  <si>
    <t>Средняя школа № 25 им.Н.К. Крупской (зас)</t>
  </si>
  <si>
    <t>МБОУ "Средняя школа № 27" (зас)</t>
  </si>
  <si>
    <t>Средняя школа №28 (лен)</t>
  </si>
  <si>
    <t>МБОУ СШ № 29 (лен)</t>
  </si>
  <si>
    <t>МБОУ "Мариинская гимназия" (лен)</t>
  </si>
  <si>
    <t>МБОУ гимназия № 30 (жел)</t>
  </si>
  <si>
    <t>МБОУ СШ № 31 (жел)</t>
  </si>
  <si>
    <t>Средняя школа № 32 (лен)</t>
  </si>
  <si>
    <t>МБОУ гимназия № 33 (зас)</t>
  </si>
  <si>
    <t>МБОУ Гимназия № 34 (зас)</t>
  </si>
  <si>
    <t>МБОУ СШ № 35 (зас)</t>
  </si>
  <si>
    <t>МБОУ СШ № 37 (зас)</t>
  </si>
  <si>
    <t>Лицей № 40 при УлГУ (жел)</t>
  </si>
  <si>
    <t>МБОУ СШ № 41 (зав)</t>
  </si>
  <si>
    <t>МБОУ СШ № 42 (зав)</t>
  </si>
  <si>
    <t>МБОУ гимназия № 44 им. Деева В.Н. (зав)</t>
  </si>
  <si>
    <t>МБОУ "Лицей при УлГТУ № 45" (зас)</t>
  </si>
  <si>
    <t>МБОУ "Средняя школа № 46 имени И.С. Полбина" (жел)</t>
  </si>
  <si>
    <t>МБОУ СШ № 47 (жел)</t>
  </si>
  <si>
    <t>МБОУ СШ №48 им. Героя России Д.С. Кожемякина (жел)</t>
  </si>
  <si>
    <t>МБОУ "СШ № 49" (зас)</t>
  </si>
  <si>
    <t>МБОУ СШ № 5 им. С.М. Кирова (зав)</t>
  </si>
  <si>
    <t>МБОУ "Средняя школа № 50" (зав)</t>
  </si>
  <si>
    <t>"Средняя школа № 51 им. А.М. Аблукова" (зас)</t>
  </si>
  <si>
    <t>МБОУ СШ № 52 (зас)</t>
  </si>
  <si>
    <t>Средняя школа № 53 (зас)</t>
  </si>
  <si>
    <t>Средняя школа № 55 (зас)</t>
  </si>
  <si>
    <t>МБОУ СШ № 56 (лен)</t>
  </si>
  <si>
    <t>МБОУ "Средняя школа № 57" (лен)</t>
  </si>
  <si>
    <t>МБОУ СШ  № 58 им. Г.Д, Курнакова (жел)</t>
  </si>
  <si>
    <t>МБОУ гимназия № 59 (зав)</t>
  </si>
  <si>
    <t>Средняя школа  №6 им. И.Н.Ульянова (лен)</t>
  </si>
  <si>
    <t>МБОУ "СШ № 61" (зас)</t>
  </si>
  <si>
    <t>МБОУ СШ № 62 (жел)</t>
  </si>
  <si>
    <t>Школа № 63 (зав)</t>
  </si>
  <si>
    <t>МБОУ СШ № 64 (зав)</t>
  </si>
  <si>
    <t>МБОУ гимназия № 65 (зав)</t>
  </si>
  <si>
    <t>Средняя школа № 66 (зас)</t>
  </si>
  <si>
    <t>МБОУ "Средняя школа № 69" (зав)</t>
  </si>
  <si>
    <t>МБОУ КШ № 7 им. В.В. Кашкадамовой (зас)</t>
  </si>
  <si>
    <t>МБОУ СШ № 70 (зас)</t>
  </si>
  <si>
    <t>МБОУ "СШ №72 с углубленным изучением отдельных предметов" (зав)</t>
  </si>
  <si>
    <t>МБОУ СШ № 73 (зав)</t>
  </si>
  <si>
    <t>МБОУ СШ № 74 (зав)</t>
  </si>
  <si>
    <t>МБОУ СШ № 75 (зав)</t>
  </si>
  <si>
    <t>МБОУ "Средняя школа № 76" (зас)</t>
  </si>
  <si>
    <t>Средняя школа № 78 (зас)</t>
  </si>
  <si>
    <t>МБОУ гимназия № 79 (зав)</t>
  </si>
  <si>
    <t>Средняя школа № 8 (зас)</t>
  </si>
  <si>
    <t>МБОУ СШ № 81 (зав)</t>
  </si>
  <si>
    <t>Средняя школа № 82 (зас)</t>
  </si>
  <si>
    <t>МБОУ "Средняя школа № 83" (зав)</t>
  </si>
  <si>
    <t>МБОУ СШ№85 (зас)</t>
  </si>
  <si>
    <t>МБОУ "СШ №86 И.И. Вереникина (зав)</t>
  </si>
  <si>
    <t>МБОУ "Средняя школа № 9" (зав)</t>
  </si>
  <si>
    <t>МБОУ "Авторский лицей Эдварса № 90" (зав)</t>
  </si>
  <si>
    <t>МБОУ "Баратаевская средняя школа" (зас)</t>
  </si>
  <si>
    <t>МБОУ "Карлинская средняя школа" (лен)</t>
  </si>
  <si>
    <t>Кротовская средняя школа (зас)</t>
  </si>
  <si>
    <t>МБОУ "Лаишевская СШ" (лен)</t>
  </si>
  <si>
    <t>"Луговская ОШ" (жел)</t>
  </si>
  <si>
    <t>Отрадненская средняя школа (зас)</t>
  </si>
  <si>
    <t>МБОУ Плодовая СШ (жел)</t>
  </si>
  <si>
    <t>МБОУ "Пригородная С Ш"(жел)</t>
  </si>
  <si>
    <t>МБОУ Лицей при УлГТУ (лен)</t>
  </si>
  <si>
    <t>МБОУ Губернаторский лицей № 101 (лен)</t>
  </si>
  <si>
    <t>МБОУ Губернаторский лицей № 102 (зав)</t>
  </si>
  <si>
    <t>МБОУ ОСОШ № 4</t>
  </si>
  <si>
    <t>МАОУ "Лицей № 38 г.Ульяновска" (лен)</t>
  </si>
  <si>
    <t>МБУ ДО ЦДТ №1</t>
  </si>
  <si>
    <t>МБУ ДО ЦДТ № 2</t>
  </si>
  <si>
    <t>МБУ ДО ДЮЦ № 3</t>
  </si>
  <si>
    <t>МБУ ДО ЦДТ№4</t>
  </si>
  <si>
    <t>МБУ ДО ЦДТ № 5</t>
  </si>
  <si>
    <t>МБУ ДО ЦДТ № 6</t>
  </si>
  <si>
    <t>МБУ ДО ЦРТД и Ю</t>
  </si>
  <si>
    <t>МБУДО ЦДТТ № 1</t>
  </si>
  <si>
    <t>МБУ ДО ДЮЦ "Планета"</t>
  </si>
  <si>
    <r>
      <rPr>
        <sz val="11"/>
        <color theme="1"/>
        <rFont val="PT Astra Serif"/>
        <family val="1"/>
        <charset val="204"/>
      </rPr>
      <t xml:space="preserve">Наименование муниципальной услуги </t>
    </r>
    <r>
      <rPr>
        <b/>
        <sz val="11"/>
        <color theme="1"/>
        <rFont val="PT Astra Serif"/>
        <family val="1"/>
        <charset val="204"/>
      </rPr>
      <t>- Организация отдыха детей и молодежи в каникулярное время с дневным пребыванием</t>
    </r>
  </si>
  <si>
    <r>
      <rPr>
        <sz val="11"/>
        <color theme="1"/>
        <rFont val="PT Astra Serif"/>
        <family val="1"/>
        <charset val="204"/>
      </rPr>
      <t>Наименование муниципальной услуги</t>
    </r>
    <r>
      <rPr>
        <b/>
        <sz val="11"/>
        <color theme="1"/>
        <rFont val="PT Astra Serif"/>
        <family val="1"/>
        <charset val="204"/>
      </rPr>
      <t xml:space="preserve"> - Организация отдыха детей и молодежи в каникулярное время с круглосуточным пребыванием</t>
    </r>
  </si>
  <si>
    <t>МБУ ДО ДООЦ "Огонек"</t>
  </si>
  <si>
    <t>МАУ ДО ДООЦ им. Деева</t>
  </si>
  <si>
    <t>МБОУ Средняя школа № 32 (лен)</t>
  </si>
  <si>
    <t>МБОУ "Средняя школа № 51 им. А.М. Аблукова" (зас)</t>
  </si>
  <si>
    <t>МБОУ Средняя школа № 53 (зас)</t>
  </si>
  <si>
    <t>МБОУ Средняя школа № 55 (зас)</t>
  </si>
  <si>
    <t>МБОУ Средняя школа № 25 им.Н.К. Крупской (зас)</t>
  </si>
  <si>
    <t>МБОУ Средняя школа №28 (лен)</t>
  </si>
  <si>
    <t>МБОУ Гимназия  №6 им. И.Н.Ульянова (лен)</t>
  </si>
  <si>
    <t>МБОУ Средняя школа № 63 (зав)</t>
  </si>
  <si>
    <t>МБОУ Средняя школа № 66 (зас)</t>
  </si>
  <si>
    <t>МБОУ Средняя школа № 78 (зас)</t>
  </si>
  <si>
    <t>МБОУ Средняя школа № 8 (зас)</t>
  </si>
  <si>
    <t>МБОУ Средняя школа № 82 (зас)</t>
  </si>
  <si>
    <t>МБУ ДО ДЭБЦ</t>
  </si>
  <si>
    <t>к приказу от 10.01.2024 №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</si>
</sst>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name val="PT Astra Serif"/>
      <family val="1"/>
      <charset val="204"/>
    </font>
    <font>
      <sz val="10"/>
      <name val="Arial"/>
      <family val="2"/>
      <charset val="1"/>
    </font>
    <font>
      <sz val="8"/>
      <color theme="1"/>
      <name val="PT Astra Serif"/>
      <family val="1"/>
      <charset val="204"/>
    </font>
    <font>
      <b/>
      <sz val="8"/>
      <color theme="1"/>
      <name val="PT Astra Serif"/>
      <family val="1"/>
      <charset val="204"/>
    </font>
    <font>
      <sz val="10"/>
      <name val="PT Astra Serif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PT Astra Serif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11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Fill="1"/>
    <xf numFmtId="4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1" xfId="2" applyNumberFormat="1" applyFont="1" applyFill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9" fillId="0" borderId="8" xfId="0" applyFont="1" applyFill="1" applyBorder="1"/>
    <xf numFmtId="0" fontId="9" fillId="0" borderId="0" xfId="0" applyFont="1" applyFill="1" applyBorder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0" xfId="0" applyFont="1"/>
    <xf numFmtId="164" fontId="7" fillId="0" borderId="3" xfId="1" applyNumberFormat="1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64" fontId="7" fillId="0" borderId="14" xfId="1" applyNumberFormat="1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 vertical="center"/>
    </xf>
    <xf numFmtId="0" fontId="7" fillId="0" borderId="3" xfId="2" applyFont="1" applyFill="1" applyBorder="1" applyAlignment="1">
      <alignment horizontal="left" vertical="center"/>
    </xf>
    <xf numFmtId="0" fontId="7" fillId="0" borderId="14" xfId="2" applyFont="1" applyFill="1" applyBorder="1" applyAlignment="1">
      <alignment horizontal="left" vertical="center"/>
    </xf>
    <xf numFmtId="3" fontId="2" fillId="3" borderId="10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left" vertical="center" wrapText="1"/>
    </xf>
    <xf numFmtId="0" fontId="7" fillId="0" borderId="14" xfId="2" applyFont="1" applyFill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/>
    </xf>
    <xf numFmtId="0" fontId="7" fillId="0" borderId="3" xfId="2" applyNumberFormat="1" applyFont="1" applyFill="1" applyBorder="1" applyAlignment="1">
      <alignment horizontal="left" vertical="center"/>
    </xf>
    <xf numFmtId="0" fontId="7" fillId="0" borderId="14" xfId="2" applyNumberFormat="1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14" xfId="0" applyNumberFormat="1" applyFont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left" vertical="center"/>
    </xf>
    <xf numFmtId="164" fontId="3" fillId="0" borderId="14" xfId="1" applyNumberFormat="1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3" fontId="0" fillId="0" borderId="0" xfId="0" applyNumberFormat="1"/>
    <xf numFmtId="0" fontId="3" fillId="0" borderId="14" xfId="2" applyFont="1" applyFill="1" applyBorder="1" applyAlignment="1">
      <alignment horizontal="left" vertical="center"/>
    </xf>
    <xf numFmtId="3" fontId="2" fillId="0" borderId="17" xfId="0" applyNumberFormat="1" applyFont="1" applyBorder="1" applyAlignment="1">
      <alignment horizontal="center" vertical="center"/>
    </xf>
    <xf numFmtId="0" fontId="7" fillId="2" borderId="3" xfId="2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4" fontId="1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2" xfId="2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30"/>
  <sheetViews>
    <sheetView tabSelected="1" zoomScaleNormal="100" workbookViewId="0">
      <selection activeCell="B9" sqref="B9:J11"/>
    </sheetView>
  </sheetViews>
  <sheetFormatPr defaultRowHeight="15" x14ac:dyDescent="0.25"/>
  <cols>
    <col min="1" max="1" width="36.28515625" customWidth="1"/>
    <col min="2" max="10" width="10.7109375" customWidth="1"/>
  </cols>
  <sheetData>
    <row r="1" spans="1:10" x14ac:dyDescent="0.25">
      <c r="A1" s="3"/>
      <c r="B1" s="3"/>
      <c r="C1" s="3"/>
      <c r="D1" s="3"/>
      <c r="H1" s="3" t="s">
        <v>3</v>
      </c>
      <c r="I1" s="3"/>
    </row>
    <row r="2" spans="1:10" ht="14.25" customHeight="1" x14ac:dyDescent="0.25">
      <c r="A2" s="3"/>
      <c r="B2" s="3"/>
      <c r="C2" s="5"/>
      <c r="D2" s="5"/>
      <c r="H2" s="5" t="s">
        <v>127</v>
      </c>
      <c r="I2" s="5"/>
    </row>
    <row r="3" spans="1:10" ht="14.25" customHeight="1" x14ac:dyDescent="0.25">
      <c r="A3" s="3"/>
      <c r="B3" s="3"/>
      <c r="C3" s="3"/>
      <c r="D3" s="3"/>
    </row>
    <row r="4" spans="1:10" ht="62.25" customHeight="1" x14ac:dyDescent="0.25">
      <c r="A4" s="106" t="s">
        <v>11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10" ht="24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18" customHeight="1" x14ac:dyDescent="0.25">
      <c r="A6" s="105" t="s">
        <v>15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8" customHeight="1" x14ac:dyDescent="0.25">
      <c r="A7" s="102" t="s">
        <v>16</v>
      </c>
      <c r="B7" s="102"/>
      <c r="C7" s="102"/>
      <c r="D7" s="102"/>
      <c r="E7" s="102"/>
      <c r="F7" s="10"/>
      <c r="G7" s="10"/>
      <c r="H7" s="10"/>
      <c r="I7" s="10"/>
      <c r="J7" s="10"/>
    </row>
    <row r="8" spans="1:10" ht="22.5" customHeight="1" x14ac:dyDescent="0.25">
      <c r="A8" s="8"/>
      <c r="B8" s="8"/>
      <c r="C8" s="8"/>
      <c r="D8" s="8"/>
    </row>
    <row r="9" spans="1:10" ht="15.75" customHeight="1" x14ac:dyDescent="0.25">
      <c r="A9" s="103" t="s">
        <v>9</v>
      </c>
      <c r="B9" s="97" t="s">
        <v>4</v>
      </c>
      <c r="C9" s="96" t="s">
        <v>10</v>
      </c>
      <c r="D9" s="96"/>
      <c r="E9" s="97" t="s">
        <v>4</v>
      </c>
      <c r="F9" s="96" t="s">
        <v>10</v>
      </c>
      <c r="G9" s="96"/>
      <c r="H9" s="97" t="s">
        <v>4</v>
      </c>
      <c r="I9" s="96" t="s">
        <v>10</v>
      </c>
      <c r="J9" s="96"/>
    </row>
    <row r="10" spans="1:10" ht="121.5" customHeight="1" x14ac:dyDescent="0.25">
      <c r="A10" s="104"/>
      <c r="B10" s="98"/>
      <c r="C10" s="14" t="s">
        <v>1</v>
      </c>
      <c r="D10" s="14" t="s">
        <v>2</v>
      </c>
      <c r="E10" s="98"/>
      <c r="F10" s="14" t="s">
        <v>1</v>
      </c>
      <c r="G10" s="14" t="s">
        <v>2</v>
      </c>
      <c r="H10" s="98"/>
      <c r="I10" s="14" t="s">
        <v>1</v>
      </c>
      <c r="J10" s="14" t="s">
        <v>2</v>
      </c>
    </row>
    <row r="11" spans="1:10" x14ac:dyDescent="0.25">
      <c r="A11" s="12"/>
      <c r="B11" s="99" t="s">
        <v>12</v>
      </c>
      <c r="C11" s="100"/>
      <c r="D11" s="101"/>
      <c r="E11" s="99" t="s">
        <v>13</v>
      </c>
      <c r="F11" s="100"/>
      <c r="G11" s="101"/>
      <c r="H11" s="99" t="s">
        <v>14</v>
      </c>
      <c r="I11" s="100"/>
      <c r="J11" s="101"/>
    </row>
    <row r="12" spans="1:10" ht="64.5" customHeight="1" x14ac:dyDescent="0.25">
      <c r="A12" s="13" t="s">
        <v>19</v>
      </c>
      <c r="B12" s="6">
        <v>2026.77</v>
      </c>
      <c r="C12" s="7">
        <v>1479.6</v>
      </c>
      <c r="D12" s="7">
        <v>17.309999999999999</v>
      </c>
      <c r="E12" s="6">
        <v>1962.4</v>
      </c>
      <c r="F12" s="7">
        <v>1417.57</v>
      </c>
      <c r="G12" s="7">
        <v>10.86</v>
      </c>
      <c r="H12" s="6">
        <v>1953.34</v>
      </c>
      <c r="I12" s="7">
        <v>1417.57</v>
      </c>
      <c r="J12" s="7">
        <v>11.37</v>
      </c>
    </row>
    <row r="15" spans="1:10" ht="30" customHeight="1" x14ac:dyDescent="0.25">
      <c r="A15" s="105" t="s">
        <v>17</v>
      </c>
      <c r="B15" s="105"/>
      <c r="C15" s="105"/>
      <c r="D15" s="105"/>
      <c r="E15" s="105"/>
      <c r="F15" s="105"/>
      <c r="G15" s="105"/>
      <c r="H15" s="105"/>
      <c r="I15" s="105"/>
      <c r="J15" s="105"/>
    </row>
    <row r="16" spans="1:10" x14ac:dyDescent="0.25">
      <c r="A16" s="102" t="s">
        <v>16</v>
      </c>
      <c r="B16" s="102"/>
      <c r="C16" s="102"/>
      <c r="D16" s="102"/>
      <c r="E16" s="102"/>
      <c r="F16" s="10"/>
      <c r="G16" s="10"/>
      <c r="H16" s="10"/>
      <c r="I16" s="10"/>
      <c r="J16" s="10"/>
    </row>
    <row r="17" spans="1:10" x14ac:dyDescent="0.25">
      <c r="A17" s="10"/>
      <c r="B17" s="10"/>
      <c r="C17" s="10"/>
      <c r="D17" s="10"/>
    </row>
    <row r="18" spans="1:10" ht="15" customHeight="1" x14ac:dyDescent="0.25">
      <c r="A18" s="103" t="s">
        <v>9</v>
      </c>
      <c r="B18" s="97" t="s">
        <v>4</v>
      </c>
      <c r="C18" s="96" t="s">
        <v>10</v>
      </c>
      <c r="D18" s="96"/>
      <c r="E18" s="97" t="s">
        <v>4</v>
      </c>
      <c r="F18" s="96" t="s">
        <v>10</v>
      </c>
      <c r="G18" s="96"/>
      <c r="H18" s="97" t="s">
        <v>4</v>
      </c>
      <c r="I18" s="96" t="s">
        <v>10</v>
      </c>
      <c r="J18" s="96"/>
    </row>
    <row r="19" spans="1:10" ht="123.75" x14ac:dyDescent="0.25">
      <c r="A19" s="104"/>
      <c r="B19" s="98"/>
      <c r="C19" s="14" t="s">
        <v>1</v>
      </c>
      <c r="D19" s="14" t="s">
        <v>2</v>
      </c>
      <c r="E19" s="98"/>
      <c r="F19" s="14" t="s">
        <v>1</v>
      </c>
      <c r="G19" s="14" t="s">
        <v>2</v>
      </c>
      <c r="H19" s="98"/>
      <c r="I19" s="14" t="s">
        <v>1</v>
      </c>
      <c r="J19" s="14" t="s">
        <v>2</v>
      </c>
    </row>
    <row r="20" spans="1:10" x14ac:dyDescent="0.25">
      <c r="A20" s="12"/>
      <c r="B20" s="99" t="s">
        <v>12</v>
      </c>
      <c r="C20" s="100"/>
      <c r="D20" s="101"/>
      <c r="E20" s="99" t="s">
        <v>13</v>
      </c>
      <c r="F20" s="100"/>
      <c r="G20" s="101"/>
      <c r="H20" s="99" t="s">
        <v>14</v>
      </c>
      <c r="I20" s="100"/>
      <c r="J20" s="101"/>
    </row>
    <row r="21" spans="1:10" ht="60" x14ac:dyDescent="0.25">
      <c r="A21" s="13" t="s">
        <v>19</v>
      </c>
      <c r="B21" s="6">
        <v>1000.19</v>
      </c>
      <c r="C21" s="7">
        <v>712.3</v>
      </c>
      <c r="D21" s="7">
        <v>25.41</v>
      </c>
      <c r="E21" s="6">
        <v>945.11</v>
      </c>
      <c r="F21" s="7">
        <v>674</v>
      </c>
      <c r="G21" s="7">
        <v>16.48</v>
      </c>
      <c r="H21" s="6">
        <v>942.59</v>
      </c>
      <c r="I21" s="7">
        <v>674</v>
      </c>
      <c r="J21" s="7">
        <v>17.22</v>
      </c>
    </row>
    <row r="24" spans="1:10" ht="15" customHeight="1" x14ac:dyDescent="0.25">
      <c r="A24" s="105" t="s">
        <v>18</v>
      </c>
      <c r="B24" s="105"/>
      <c r="C24" s="105"/>
      <c r="D24" s="105"/>
      <c r="E24" s="105"/>
      <c r="F24" s="105"/>
      <c r="G24" s="105"/>
      <c r="H24" s="105"/>
      <c r="I24" s="105"/>
      <c r="J24" s="105"/>
    </row>
    <row r="25" spans="1:10" x14ac:dyDescent="0.25">
      <c r="A25" s="102" t="s">
        <v>16</v>
      </c>
      <c r="B25" s="102"/>
      <c r="C25" s="102"/>
      <c r="D25" s="102"/>
      <c r="E25" s="102"/>
      <c r="F25" s="10"/>
      <c r="G25" s="10"/>
      <c r="H25" s="10"/>
      <c r="I25" s="10"/>
      <c r="J25" s="10"/>
    </row>
    <row r="26" spans="1:10" x14ac:dyDescent="0.25">
      <c r="A26" s="10"/>
      <c r="B26" s="10"/>
      <c r="C26" s="10"/>
      <c r="D26" s="10"/>
    </row>
    <row r="27" spans="1:10" ht="15" customHeight="1" x14ac:dyDescent="0.25">
      <c r="A27" s="103" t="s">
        <v>9</v>
      </c>
      <c r="B27" s="97" t="s">
        <v>4</v>
      </c>
      <c r="C27" s="96" t="s">
        <v>10</v>
      </c>
      <c r="D27" s="96"/>
      <c r="E27" s="97" t="s">
        <v>4</v>
      </c>
      <c r="F27" s="96" t="s">
        <v>10</v>
      </c>
      <c r="G27" s="96"/>
      <c r="H27" s="97" t="s">
        <v>4</v>
      </c>
      <c r="I27" s="96" t="s">
        <v>10</v>
      </c>
      <c r="J27" s="96"/>
    </row>
    <row r="28" spans="1:10" ht="123.75" x14ac:dyDescent="0.25">
      <c r="A28" s="104"/>
      <c r="B28" s="98"/>
      <c r="C28" s="14" t="s">
        <v>1</v>
      </c>
      <c r="D28" s="14" t="s">
        <v>2</v>
      </c>
      <c r="E28" s="98"/>
      <c r="F28" s="14" t="s">
        <v>1</v>
      </c>
      <c r="G28" s="14" t="s">
        <v>2</v>
      </c>
      <c r="H28" s="98"/>
      <c r="I28" s="14" t="s">
        <v>1</v>
      </c>
      <c r="J28" s="14" t="s">
        <v>2</v>
      </c>
    </row>
    <row r="29" spans="1:10" x14ac:dyDescent="0.25">
      <c r="A29" s="12"/>
      <c r="B29" s="99" t="s">
        <v>12</v>
      </c>
      <c r="C29" s="100"/>
      <c r="D29" s="101"/>
      <c r="E29" s="99" t="s">
        <v>13</v>
      </c>
      <c r="F29" s="100"/>
      <c r="G29" s="101"/>
      <c r="H29" s="99" t="s">
        <v>14</v>
      </c>
      <c r="I29" s="100"/>
      <c r="J29" s="101"/>
    </row>
    <row r="30" spans="1:10" ht="60" x14ac:dyDescent="0.25">
      <c r="A30" s="13" t="s">
        <v>19</v>
      </c>
      <c r="B30" s="6">
        <v>32042.86</v>
      </c>
      <c r="C30" s="7">
        <v>21495.24</v>
      </c>
      <c r="D30" s="7">
        <v>470.48</v>
      </c>
      <c r="E30" s="6">
        <v>30738.1</v>
      </c>
      <c r="F30" s="7">
        <v>20561.43</v>
      </c>
      <c r="G30" s="7">
        <v>303.33</v>
      </c>
      <c r="H30" s="6">
        <v>30659.52</v>
      </c>
      <c r="I30" s="7">
        <v>20561.43</v>
      </c>
      <c r="J30" s="7">
        <v>385.24</v>
      </c>
    </row>
  </sheetData>
  <mergeCells count="37">
    <mergeCell ref="A4:J4"/>
    <mergeCell ref="A7:E7"/>
    <mergeCell ref="A6:J6"/>
    <mergeCell ref="A9:A10"/>
    <mergeCell ref="B9:B10"/>
    <mergeCell ref="C9:D9"/>
    <mergeCell ref="B11:D11"/>
    <mergeCell ref="A15:J15"/>
    <mergeCell ref="E9:E10"/>
    <mergeCell ref="F9:G9"/>
    <mergeCell ref="E11:G11"/>
    <mergeCell ref="H9:H10"/>
    <mergeCell ref="I9:J9"/>
    <mergeCell ref="H11:J11"/>
    <mergeCell ref="A16:E16"/>
    <mergeCell ref="A18:A19"/>
    <mergeCell ref="B18:B19"/>
    <mergeCell ref="C18:D18"/>
    <mergeCell ref="E18:E19"/>
    <mergeCell ref="A24:J24"/>
    <mergeCell ref="F18:G18"/>
    <mergeCell ref="H18:H19"/>
    <mergeCell ref="I18:J18"/>
    <mergeCell ref="B20:D20"/>
    <mergeCell ref="E20:G20"/>
    <mergeCell ref="H20:J20"/>
    <mergeCell ref="A25:E25"/>
    <mergeCell ref="A27:A28"/>
    <mergeCell ref="B27:B28"/>
    <mergeCell ref="C27:D27"/>
    <mergeCell ref="E27:E28"/>
    <mergeCell ref="F27:G27"/>
    <mergeCell ref="H27:H28"/>
    <mergeCell ref="I27:J27"/>
    <mergeCell ref="B29:D29"/>
    <mergeCell ref="E29:G29"/>
    <mergeCell ref="H29:J29"/>
  </mergeCells>
  <pageMargins left="0.7" right="0.7" top="0.75" bottom="0.75" header="0.3" footer="0.3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I254"/>
  <sheetViews>
    <sheetView view="pageBreakPreview" topLeftCell="A85" zoomScale="60" zoomScaleNormal="100" workbookViewId="0">
      <selection activeCell="A89" sqref="A89:A98"/>
    </sheetView>
  </sheetViews>
  <sheetFormatPr defaultRowHeight="15" x14ac:dyDescent="0.25"/>
  <cols>
    <col min="1" max="1" width="43.140625" customWidth="1"/>
    <col min="12" max="12" width="43.85546875" customWidth="1"/>
    <col min="13" max="13" width="0" hidden="1" customWidth="1"/>
    <col min="14" max="14" width="9.140625" hidden="1" customWidth="1"/>
    <col min="15" max="26" width="0" hidden="1" customWidth="1"/>
  </cols>
  <sheetData>
    <row r="1" spans="1:35" x14ac:dyDescent="0.25">
      <c r="A1" s="2"/>
      <c r="B1" s="2"/>
      <c r="C1" s="2"/>
      <c r="D1" s="2"/>
      <c r="E1" s="2"/>
      <c r="F1" s="2"/>
      <c r="G1" s="90" t="s">
        <v>5</v>
      </c>
      <c r="H1" s="90"/>
      <c r="I1" s="90"/>
      <c r="J1" s="90"/>
    </row>
    <row r="2" spans="1:35" x14ac:dyDescent="0.25">
      <c r="A2" s="2"/>
      <c r="B2" s="2"/>
      <c r="C2" s="2"/>
      <c r="D2" s="2"/>
      <c r="E2" s="2"/>
      <c r="F2" s="2"/>
      <c r="G2" s="91" t="s">
        <v>127</v>
      </c>
      <c r="H2" s="91"/>
      <c r="I2" s="91"/>
      <c r="J2" s="91"/>
    </row>
    <row r="3" spans="1:35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35" x14ac:dyDescent="0.25">
      <c r="A4" s="106" t="s">
        <v>11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35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35" x14ac:dyDescent="0.25">
      <c r="A6" s="107" t="s">
        <v>110</v>
      </c>
      <c r="B6" s="107"/>
      <c r="C6" s="107"/>
      <c r="D6" s="107"/>
      <c r="E6" s="107"/>
      <c r="F6" s="107"/>
      <c r="G6" s="107"/>
      <c r="H6" s="107"/>
      <c r="I6" s="107"/>
      <c r="J6" s="107"/>
    </row>
    <row r="7" spans="1:35" x14ac:dyDescent="0.25">
      <c r="A7" s="102" t="s">
        <v>20</v>
      </c>
      <c r="B7" s="102"/>
      <c r="C7" s="102"/>
      <c r="D7" s="102"/>
      <c r="E7" s="102"/>
      <c r="F7" s="15"/>
      <c r="G7" s="15"/>
      <c r="H7" s="15"/>
      <c r="I7" s="15"/>
      <c r="J7" s="15"/>
    </row>
    <row r="8" spans="1:35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35" x14ac:dyDescent="0.25">
      <c r="A9" s="96" t="s">
        <v>9</v>
      </c>
      <c r="B9" s="108" t="s">
        <v>6</v>
      </c>
      <c r="C9" s="109" t="s">
        <v>0</v>
      </c>
      <c r="D9" s="109"/>
      <c r="E9" s="108" t="s">
        <v>6</v>
      </c>
      <c r="F9" s="109" t="s">
        <v>0</v>
      </c>
      <c r="G9" s="109"/>
      <c r="H9" s="108" t="s">
        <v>6</v>
      </c>
      <c r="I9" s="109" t="s">
        <v>0</v>
      </c>
      <c r="J9" s="109"/>
    </row>
    <row r="10" spans="1:35" ht="191.25" x14ac:dyDescent="0.25">
      <c r="A10" s="96"/>
      <c r="B10" s="108"/>
      <c r="C10" s="16" t="s">
        <v>7</v>
      </c>
      <c r="D10" s="16" t="s">
        <v>8</v>
      </c>
      <c r="E10" s="108"/>
      <c r="F10" s="16" t="s">
        <v>7</v>
      </c>
      <c r="G10" s="16" t="s">
        <v>8</v>
      </c>
      <c r="H10" s="108"/>
      <c r="I10" s="16" t="s">
        <v>7</v>
      </c>
      <c r="J10" s="16" t="s">
        <v>8</v>
      </c>
    </row>
    <row r="11" spans="1:35" ht="15.75" thickBot="1" x14ac:dyDescent="0.3">
      <c r="A11" s="23"/>
      <c r="B11" s="110" t="s">
        <v>12</v>
      </c>
      <c r="C11" s="110"/>
      <c r="D11" s="110"/>
      <c r="E11" s="110" t="s">
        <v>13</v>
      </c>
      <c r="F11" s="110"/>
      <c r="G11" s="110"/>
      <c r="H11" s="110" t="s">
        <v>14</v>
      </c>
      <c r="I11" s="110"/>
      <c r="J11" s="110"/>
    </row>
    <row r="12" spans="1:35" ht="15.75" thickBot="1" x14ac:dyDescent="0.3">
      <c r="A12" s="17" t="s">
        <v>21</v>
      </c>
      <c r="B12" s="6">
        <v>253.48</v>
      </c>
      <c r="C12" s="84"/>
      <c r="D12" s="85">
        <v>45.65</v>
      </c>
      <c r="E12" s="6">
        <v>273.04000000000002</v>
      </c>
      <c r="F12" s="84"/>
      <c r="G12" s="86">
        <v>45.65</v>
      </c>
      <c r="H12" s="6">
        <v>273.04000000000002</v>
      </c>
      <c r="I12" s="86"/>
      <c r="J12" s="86">
        <v>45.65</v>
      </c>
      <c r="L12" s="30" t="s">
        <v>21</v>
      </c>
      <c r="M12" s="31">
        <v>2024</v>
      </c>
      <c r="N12" s="32">
        <v>230</v>
      </c>
      <c r="O12" s="33"/>
      <c r="P12" s="33">
        <v>5500</v>
      </c>
      <c r="Q12" s="33">
        <v>36800</v>
      </c>
      <c r="R12" s="33"/>
      <c r="S12" s="33">
        <v>10500</v>
      </c>
      <c r="T12" s="33"/>
      <c r="U12" s="33"/>
      <c r="V12" s="33"/>
      <c r="W12" s="33"/>
      <c r="X12" s="33">
        <v>5500</v>
      </c>
      <c r="Y12" s="34">
        <f>SUM(O12:X12)</f>
        <v>58300</v>
      </c>
      <c r="AA12" s="35">
        <f>ROUND(Y12/N12,2)</f>
        <v>253.48</v>
      </c>
      <c r="AB12" s="36">
        <f>ROUND(O12/N12,2)</f>
        <v>0</v>
      </c>
      <c r="AC12" s="37">
        <f>ROUND((R12+S12)/N12,2)</f>
        <v>45.65</v>
      </c>
      <c r="AD12" s="35">
        <f>ROUND(Y13/N13,2)</f>
        <v>273.04000000000002</v>
      </c>
      <c r="AE12" s="36">
        <f>ROUND(O13/N13,2)</f>
        <v>0</v>
      </c>
      <c r="AF12" s="37">
        <f>ROUND((R13+S13)/N13,2)</f>
        <v>45.65</v>
      </c>
      <c r="AG12" s="35">
        <f>ROUND(Y14/N14,2)</f>
        <v>273.04000000000002</v>
      </c>
      <c r="AH12" s="36">
        <f>ROUND(O14/N14,2)</f>
        <v>0</v>
      </c>
      <c r="AI12" s="37">
        <f>ROUND((R14+S14)/N14,2)</f>
        <v>45.65</v>
      </c>
    </row>
    <row r="13" spans="1:35" ht="15.75" thickBot="1" x14ac:dyDescent="0.3">
      <c r="A13" s="18" t="s">
        <v>22</v>
      </c>
      <c r="B13" s="6">
        <v>301.82</v>
      </c>
      <c r="C13" s="84"/>
      <c r="D13" s="85">
        <v>42.73</v>
      </c>
      <c r="E13" s="6">
        <v>320.91000000000003</v>
      </c>
      <c r="F13" s="84"/>
      <c r="G13" s="86">
        <v>42.73</v>
      </c>
      <c r="H13" s="6">
        <v>320.91000000000003</v>
      </c>
      <c r="I13" s="86"/>
      <c r="J13" s="86">
        <v>42.73</v>
      </c>
      <c r="L13" s="17" t="s">
        <v>21</v>
      </c>
      <c r="M13" s="9">
        <v>2025</v>
      </c>
      <c r="N13" s="38">
        <v>230</v>
      </c>
      <c r="O13" s="39"/>
      <c r="P13" s="39">
        <v>5500</v>
      </c>
      <c r="Q13" s="39">
        <v>36800</v>
      </c>
      <c r="R13" s="39"/>
      <c r="S13" s="33">
        <v>10500</v>
      </c>
      <c r="T13" s="39"/>
      <c r="U13" s="39"/>
      <c r="V13" s="39"/>
      <c r="W13" s="39"/>
      <c r="X13" s="39">
        <v>10000</v>
      </c>
      <c r="Y13" s="34">
        <f t="shared" ref="Y13:Y76" si="0">SUM(O13:X13)</f>
        <v>62800</v>
      </c>
    </row>
    <row r="14" spans="1:35" ht="15.75" thickBot="1" x14ac:dyDescent="0.3">
      <c r="A14" s="18" t="s">
        <v>23</v>
      </c>
      <c r="B14" s="6">
        <v>241.11</v>
      </c>
      <c r="C14" s="84"/>
      <c r="D14" s="85">
        <v>45</v>
      </c>
      <c r="E14" s="6">
        <v>260.56</v>
      </c>
      <c r="F14" s="84"/>
      <c r="G14" s="86">
        <v>45</v>
      </c>
      <c r="H14" s="6">
        <v>260.56</v>
      </c>
      <c r="I14" s="86"/>
      <c r="J14" s="86">
        <v>45</v>
      </c>
      <c r="L14" s="40" t="s">
        <v>21</v>
      </c>
      <c r="M14" s="41">
        <v>2026</v>
      </c>
      <c r="N14" s="42">
        <v>230</v>
      </c>
      <c r="O14" s="43"/>
      <c r="P14" s="43">
        <v>5500</v>
      </c>
      <c r="Q14" s="43">
        <v>36800</v>
      </c>
      <c r="R14" s="43"/>
      <c r="S14" s="33">
        <v>10500</v>
      </c>
      <c r="T14" s="43"/>
      <c r="U14" s="43"/>
      <c r="V14" s="43"/>
      <c r="W14" s="43"/>
      <c r="X14" s="43">
        <v>10000</v>
      </c>
      <c r="Y14" s="34">
        <f t="shared" si="0"/>
        <v>62800</v>
      </c>
    </row>
    <row r="15" spans="1:35" ht="15.75" thickBot="1" x14ac:dyDescent="0.3">
      <c r="A15" s="18" t="s">
        <v>24</v>
      </c>
      <c r="B15" s="6">
        <v>287.77999999999997</v>
      </c>
      <c r="C15" s="84"/>
      <c r="D15" s="85">
        <v>42.22</v>
      </c>
      <c r="E15" s="6">
        <v>306.67</v>
      </c>
      <c r="F15" s="84"/>
      <c r="G15" s="86">
        <v>42.22</v>
      </c>
      <c r="H15" s="6">
        <v>306.67</v>
      </c>
      <c r="I15" s="86"/>
      <c r="J15" s="86">
        <v>42.22</v>
      </c>
      <c r="L15" s="44" t="s">
        <v>22</v>
      </c>
      <c r="M15" s="31">
        <v>2024</v>
      </c>
      <c r="N15" s="32">
        <v>110</v>
      </c>
      <c r="O15" s="33"/>
      <c r="P15" s="33">
        <v>2500</v>
      </c>
      <c r="Q15" s="33"/>
      <c r="R15" s="33"/>
      <c r="S15" s="33">
        <v>4700</v>
      </c>
      <c r="T15" s="33"/>
      <c r="U15" s="33"/>
      <c r="V15" s="33"/>
      <c r="W15" s="33"/>
      <c r="X15" s="33">
        <v>26000</v>
      </c>
      <c r="Y15" s="34">
        <f t="shared" si="0"/>
        <v>33200</v>
      </c>
      <c r="AA15" s="35">
        <f>ROUND(Y15/N15,2)</f>
        <v>301.82</v>
      </c>
      <c r="AB15" s="36">
        <f>ROUND(O15/N15,2)</f>
        <v>0</v>
      </c>
      <c r="AC15" s="37">
        <f>ROUND((R15+S15)/N15,2)</f>
        <v>42.73</v>
      </c>
      <c r="AD15" s="35">
        <f>ROUND(Y16/N16,2)</f>
        <v>320.91000000000003</v>
      </c>
      <c r="AE15" s="36">
        <f>ROUND(O16/N16,2)</f>
        <v>0</v>
      </c>
      <c r="AF15" s="37">
        <f>ROUND((R16+S16)/N16,2)</f>
        <v>42.73</v>
      </c>
      <c r="AG15" s="35">
        <f>ROUND(Y17/N17,2)</f>
        <v>320.91000000000003</v>
      </c>
      <c r="AH15" s="36">
        <f>ROUND(O17/N17,2)</f>
        <v>0</v>
      </c>
      <c r="AI15" s="37">
        <f>ROUND((R17+S17)/N17,2)</f>
        <v>42.73</v>
      </c>
    </row>
    <row r="16" spans="1:35" ht="15.75" thickBot="1" x14ac:dyDescent="0.3">
      <c r="A16" s="18" t="s">
        <v>25</v>
      </c>
      <c r="B16" s="6">
        <v>245</v>
      </c>
      <c r="C16" s="84"/>
      <c r="D16" s="85">
        <v>48.75</v>
      </c>
      <c r="E16" s="6">
        <v>283.13</v>
      </c>
      <c r="F16" s="84"/>
      <c r="G16" s="86">
        <v>49.38</v>
      </c>
      <c r="H16" s="6">
        <v>283.13</v>
      </c>
      <c r="I16" s="86"/>
      <c r="J16" s="86">
        <v>49.38</v>
      </c>
      <c r="L16" s="18" t="s">
        <v>22</v>
      </c>
      <c r="M16" s="9">
        <v>2025</v>
      </c>
      <c r="N16" s="38">
        <v>110</v>
      </c>
      <c r="O16" s="39"/>
      <c r="P16" s="39">
        <v>2500</v>
      </c>
      <c r="Q16" s="39"/>
      <c r="R16" s="39"/>
      <c r="S16" s="39">
        <v>4700</v>
      </c>
      <c r="T16" s="39"/>
      <c r="U16" s="39"/>
      <c r="V16" s="39"/>
      <c r="W16" s="39"/>
      <c r="X16" s="39">
        <v>28100</v>
      </c>
      <c r="Y16" s="34">
        <f t="shared" si="0"/>
        <v>35300</v>
      </c>
    </row>
    <row r="17" spans="1:35" ht="15.75" thickBot="1" x14ac:dyDescent="0.3">
      <c r="A17" s="18" t="s">
        <v>26</v>
      </c>
      <c r="B17" s="6">
        <v>275</v>
      </c>
      <c r="C17" s="84"/>
      <c r="D17" s="85">
        <v>47.5</v>
      </c>
      <c r="E17" s="6">
        <v>293.75</v>
      </c>
      <c r="F17" s="84"/>
      <c r="G17" s="85">
        <v>47.5</v>
      </c>
      <c r="H17" s="6">
        <v>293.75</v>
      </c>
      <c r="I17" s="85"/>
      <c r="J17" s="85">
        <v>47.5</v>
      </c>
      <c r="L17" s="45" t="s">
        <v>22</v>
      </c>
      <c r="M17" s="41">
        <v>2026</v>
      </c>
      <c r="N17" s="42">
        <v>110</v>
      </c>
      <c r="O17" s="43"/>
      <c r="P17" s="43">
        <v>2500</v>
      </c>
      <c r="Q17" s="43"/>
      <c r="R17" s="43"/>
      <c r="S17" s="43">
        <v>4700</v>
      </c>
      <c r="T17" s="43"/>
      <c r="U17" s="43"/>
      <c r="V17" s="43"/>
      <c r="W17" s="43"/>
      <c r="X17" s="43">
        <v>28100</v>
      </c>
      <c r="Y17" s="34">
        <f t="shared" si="0"/>
        <v>35300</v>
      </c>
    </row>
    <row r="18" spans="1:35" ht="15.75" thickBot="1" x14ac:dyDescent="0.3">
      <c r="A18" s="18" t="s">
        <v>27</v>
      </c>
      <c r="B18" s="6">
        <v>279.33</v>
      </c>
      <c r="C18" s="84"/>
      <c r="D18" s="85">
        <v>43.33</v>
      </c>
      <c r="E18" s="6">
        <v>298</v>
      </c>
      <c r="F18" s="84"/>
      <c r="G18" s="85">
        <v>43.33</v>
      </c>
      <c r="H18" s="6">
        <v>298</v>
      </c>
      <c r="I18" s="85"/>
      <c r="J18" s="85">
        <v>43.33</v>
      </c>
      <c r="L18" s="44" t="s">
        <v>23</v>
      </c>
      <c r="M18" s="31">
        <v>2024</v>
      </c>
      <c r="N18" s="32">
        <v>180</v>
      </c>
      <c r="O18" s="33"/>
      <c r="P18" s="33">
        <v>4300</v>
      </c>
      <c r="Q18" s="33">
        <v>26800</v>
      </c>
      <c r="R18" s="33"/>
      <c r="S18" s="33">
        <v>8100</v>
      </c>
      <c r="T18" s="33"/>
      <c r="U18" s="33"/>
      <c r="V18" s="33"/>
      <c r="W18" s="33"/>
      <c r="X18" s="33">
        <v>4200</v>
      </c>
      <c r="Y18" s="34">
        <f t="shared" si="0"/>
        <v>43400</v>
      </c>
      <c r="AA18" s="35">
        <f>ROUND(Y18/N18,2)</f>
        <v>241.11</v>
      </c>
      <c r="AB18" s="36">
        <f>ROUND(O18/N18,2)</f>
        <v>0</v>
      </c>
      <c r="AC18" s="37">
        <f>ROUND((R18+S18)/N18,2)</f>
        <v>45</v>
      </c>
      <c r="AD18" s="35">
        <f>ROUND(Y19/N19,2)</f>
        <v>260.56</v>
      </c>
      <c r="AE18" s="36">
        <f>ROUND(O19/N19,2)</f>
        <v>0</v>
      </c>
      <c r="AF18" s="37">
        <f>ROUND((R19+S19)/N19,2)</f>
        <v>45</v>
      </c>
      <c r="AG18" s="35">
        <f>ROUND(Y20/N20,2)</f>
        <v>260.56</v>
      </c>
      <c r="AH18" s="36">
        <f>ROUND(O20/N20,2)</f>
        <v>0</v>
      </c>
      <c r="AI18" s="37">
        <f>ROUND((R20+S20)/N20,2)</f>
        <v>45</v>
      </c>
    </row>
    <row r="19" spans="1:35" ht="15.75" thickBot="1" x14ac:dyDescent="0.3">
      <c r="A19" s="18" t="s">
        <v>28</v>
      </c>
      <c r="B19" s="6">
        <v>347.69</v>
      </c>
      <c r="C19" s="84"/>
      <c r="D19" s="85">
        <v>46.15</v>
      </c>
      <c r="E19" s="6">
        <v>367.69</v>
      </c>
      <c r="F19" s="84"/>
      <c r="G19" s="85">
        <v>46.15</v>
      </c>
      <c r="H19" s="6">
        <v>367.69</v>
      </c>
      <c r="I19" s="85"/>
      <c r="J19" s="85">
        <v>46.15</v>
      </c>
      <c r="L19" s="18" t="s">
        <v>23</v>
      </c>
      <c r="M19" s="9">
        <v>2025</v>
      </c>
      <c r="N19" s="38">
        <v>180</v>
      </c>
      <c r="O19" s="39"/>
      <c r="P19" s="39">
        <v>4300</v>
      </c>
      <c r="Q19" s="39">
        <v>26800</v>
      </c>
      <c r="R19" s="39"/>
      <c r="S19" s="39">
        <v>8100</v>
      </c>
      <c r="T19" s="39"/>
      <c r="U19" s="39"/>
      <c r="V19" s="39"/>
      <c r="W19" s="39"/>
      <c r="X19" s="39">
        <v>7700</v>
      </c>
      <c r="Y19" s="34">
        <f t="shared" si="0"/>
        <v>46900</v>
      </c>
    </row>
    <row r="20" spans="1:35" ht="15.75" thickBot="1" x14ac:dyDescent="0.3">
      <c r="A20" s="18" t="s">
        <v>29</v>
      </c>
      <c r="B20" s="6">
        <v>250.56</v>
      </c>
      <c r="C20" s="84"/>
      <c r="D20" s="85">
        <v>43.33</v>
      </c>
      <c r="E20" s="6">
        <v>269.44</v>
      </c>
      <c r="F20" s="84"/>
      <c r="G20" s="85">
        <v>43.33</v>
      </c>
      <c r="H20" s="6">
        <v>269.44</v>
      </c>
      <c r="I20" s="85"/>
      <c r="J20" s="85">
        <v>43.33</v>
      </c>
      <c r="L20" s="45" t="s">
        <v>23</v>
      </c>
      <c r="M20" s="41">
        <v>2026</v>
      </c>
      <c r="N20" s="42">
        <v>180</v>
      </c>
      <c r="O20" s="43"/>
      <c r="P20" s="43">
        <v>4300</v>
      </c>
      <c r="Q20" s="43">
        <v>26800</v>
      </c>
      <c r="R20" s="43"/>
      <c r="S20" s="43">
        <v>8100</v>
      </c>
      <c r="T20" s="43"/>
      <c r="U20" s="43"/>
      <c r="V20" s="43"/>
      <c r="W20" s="43"/>
      <c r="X20" s="43">
        <v>7700</v>
      </c>
      <c r="Y20" s="34">
        <f t="shared" si="0"/>
        <v>46900</v>
      </c>
    </row>
    <row r="21" spans="1:35" ht="15.75" thickBot="1" x14ac:dyDescent="0.3">
      <c r="A21" s="18" t="s">
        <v>30</v>
      </c>
      <c r="B21" s="6">
        <v>305.83</v>
      </c>
      <c r="C21" s="85"/>
      <c r="D21" s="85">
        <v>45.83</v>
      </c>
      <c r="E21" s="6">
        <v>323.33</v>
      </c>
      <c r="F21" s="84"/>
      <c r="G21" s="85">
        <v>45.83</v>
      </c>
      <c r="H21" s="6">
        <v>323.33</v>
      </c>
      <c r="I21" s="85"/>
      <c r="J21" s="85">
        <v>45.83</v>
      </c>
      <c r="L21" s="44" t="s">
        <v>24</v>
      </c>
      <c r="M21" s="31">
        <v>2024</v>
      </c>
      <c r="N21" s="32">
        <v>90</v>
      </c>
      <c r="O21" s="33"/>
      <c r="P21" s="33">
        <v>2000</v>
      </c>
      <c r="Q21" s="33">
        <v>18100</v>
      </c>
      <c r="R21" s="33"/>
      <c r="S21" s="33">
        <v>3800</v>
      </c>
      <c r="T21" s="33"/>
      <c r="U21" s="33"/>
      <c r="V21" s="33"/>
      <c r="W21" s="33"/>
      <c r="X21" s="33">
        <v>2000</v>
      </c>
      <c r="Y21" s="34">
        <f t="shared" si="0"/>
        <v>25900</v>
      </c>
      <c r="AA21" s="35">
        <f>ROUND(Y21/N21,2)</f>
        <v>287.77999999999997</v>
      </c>
      <c r="AB21" s="36">
        <f>ROUND(O21/N21,2)</f>
        <v>0</v>
      </c>
      <c r="AC21" s="37">
        <f>ROUND((R21+S21)/N21,2)</f>
        <v>42.22</v>
      </c>
      <c r="AD21" s="35">
        <f>ROUND(Y22/N22,2)</f>
        <v>306.67</v>
      </c>
      <c r="AE21" s="36">
        <f>ROUND(O22/N22,2)</f>
        <v>0</v>
      </c>
      <c r="AF21" s="37">
        <f>ROUND((R22+S22)/N22,2)</f>
        <v>42.22</v>
      </c>
      <c r="AG21" s="35">
        <f>ROUND(Y23/N23,2)</f>
        <v>306.67</v>
      </c>
      <c r="AH21" s="36">
        <f>ROUND(O23/N23,2)</f>
        <v>0</v>
      </c>
      <c r="AI21" s="37">
        <f>ROUND((R23+S23)/N23,2)</f>
        <v>42.22</v>
      </c>
    </row>
    <row r="22" spans="1:35" ht="15.75" thickBot="1" x14ac:dyDescent="0.3">
      <c r="A22" s="18" t="s">
        <v>31</v>
      </c>
      <c r="B22" s="6">
        <v>275</v>
      </c>
      <c r="C22" s="85"/>
      <c r="D22" s="85">
        <v>43.75</v>
      </c>
      <c r="E22" s="6">
        <v>293.75</v>
      </c>
      <c r="F22" s="84"/>
      <c r="G22" s="85">
        <v>43.75</v>
      </c>
      <c r="H22" s="6">
        <v>293.75</v>
      </c>
      <c r="I22" s="85"/>
      <c r="J22" s="85">
        <v>43.75</v>
      </c>
      <c r="L22" s="18" t="s">
        <v>24</v>
      </c>
      <c r="M22" s="9">
        <v>2025</v>
      </c>
      <c r="N22" s="38">
        <v>90</v>
      </c>
      <c r="O22" s="39"/>
      <c r="P22" s="39">
        <v>2000</v>
      </c>
      <c r="Q22" s="33">
        <v>18100</v>
      </c>
      <c r="R22" s="39"/>
      <c r="S22" s="39">
        <v>3800</v>
      </c>
      <c r="T22" s="39"/>
      <c r="U22" s="39"/>
      <c r="V22" s="39"/>
      <c r="W22" s="39"/>
      <c r="X22" s="39">
        <v>3700</v>
      </c>
      <c r="Y22" s="34">
        <f t="shared" si="0"/>
        <v>27600</v>
      </c>
    </row>
    <row r="23" spans="1:35" ht="15.75" thickBot="1" x14ac:dyDescent="0.3">
      <c r="A23" s="18" t="s">
        <v>118</v>
      </c>
      <c r="B23" s="6">
        <v>283.45</v>
      </c>
      <c r="C23" s="85"/>
      <c r="D23" s="85">
        <v>42.76</v>
      </c>
      <c r="E23" s="6">
        <v>301.38</v>
      </c>
      <c r="F23" s="84"/>
      <c r="G23" s="85">
        <v>42.76</v>
      </c>
      <c r="H23" s="6">
        <v>301.38</v>
      </c>
      <c r="I23" s="85"/>
      <c r="J23" s="85">
        <v>42.76</v>
      </c>
      <c r="L23" s="45" t="s">
        <v>24</v>
      </c>
      <c r="M23" s="41">
        <v>2026</v>
      </c>
      <c r="N23" s="42">
        <v>90</v>
      </c>
      <c r="O23" s="43"/>
      <c r="P23" s="43">
        <v>2000</v>
      </c>
      <c r="Q23" s="33">
        <v>18100</v>
      </c>
      <c r="R23" s="43"/>
      <c r="S23" s="43">
        <v>3800</v>
      </c>
      <c r="T23" s="43"/>
      <c r="U23" s="43"/>
      <c r="V23" s="43"/>
      <c r="W23" s="43"/>
      <c r="X23" s="43">
        <v>3700</v>
      </c>
      <c r="Y23" s="34">
        <f t="shared" si="0"/>
        <v>27600</v>
      </c>
    </row>
    <row r="24" spans="1:35" ht="15.75" thickBot="1" x14ac:dyDescent="0.3">
      <c r="A24" s="18" t="s">
        <v>33</v>
      </c>
      <c r="B24" s="6">
        <v>261.54000000000002</v>
      </c>
      <c r="C24" s="85"/>
      <c r="D24" s="85">
        <v>44.62</v>
      </c>
      <c r="E24" s="6">
        <v>280.77</v>
      </c>
      <c r="F24" s="84"/>
      <c r="G24" s="85">
        <v>44.62</v>
      </c>
      <c r="H24" s="6">
        <v>280.77</v>
      </c>
      <c r="I24" s="85"/>
      <c r="J24" s="85">
        <v>44.62</v>
      </c>
      <c r="L24" s="44" t="s">
        <v>25</v>
      </c>
      <c r="M24" s="31">
        <v>2024</v>
      </c>
      <c r="N24" s="32">
        <v>160</v>
      </c>
      <c r="O24" s="33"/>
      <c r="P24" s="33">
        <v>3700</v>
      </c>
      <c r="Q24" s="33">
        <v>27700</v>
      </c>
      <c r="R24" s="33"/>
      <c r="S24" s="33">
        <v>7800</v>
      </c>
      <c r="T24" s="33"/>
      <c r="U24" s="33"/>
      <c r="V24" s="33"/>
      <c r="W24" s="33"/>
      <c r="X24" s="33"/>
      <c r="Y24" s="34">
        <f t="shared" si="0"/>
        <v>39200</v>
      </c>
      <c r="AA24" s="35">
        <f>ROUND(Y24/N24,2)</f>
        <v>245</v>
      </c>
      <c r="AB24" s="36">
        <f>ROUND(O24/N24,2)</f>
        <v>0</v>
      </c>
      <c r="AC24" s="37">
        <f>ROUND((R24+S24)/N24,2)</f>
        <v>48.75</v>
      </c>
      <c r="AD24" s="35">
        <f>ROUND(Y25/N25,2)</f>
        <v>283.13</v>
      </c>
      <c r="AE24" s="36">
        <f>ROUND(O25/N25,2)</f>
        <v>0</v>
      </c>
      <c r="AF24" s="37">
        <f>ROUND((R25+S25)/N25,2)</f>
        <v>49.38</v>
      </c>
      <c r="AG24" s="35">
        <f>ROUND(Y26/N26,2)</f>
        <v>283.13</v>
      </c>
      <c r="AH24" s="36">
        <f>ROUND(O26/N26,2)</f>
        <v>0</v>
      </c>
      <c r="AI24" s="37">
        <f>ROUND((R26+S26)/N26,2)</f>
        <v>49.38</v>
      </c>
    </row>
    <row r="25" spans="1:35" ht="15.75" thickBot="1" x14ac:dyDescent="0.3">
      <c r="A25" s="18" t="s">
        <v>119</v>
      </c>
      <c r="B25" s="6">
        <v>301.54000000000002</v>
      </c>
      <c r="C25" s="85"/>
      <c r="D25" s="85">
        <v>42.31</v>
      </c>
      <c r="E25" s="6">
        <v>320.77</v>
      </c>
      <c r="F25" s="84"/>
      <c r="G25" s="85">
        <v>42.31</v>
      </c>
      <c r="H25" s="6">
        <v>320.77</v>
      </c>
      <c r="I25" s="85"/>
      <c r="J25" s="85">
        <v>42.31</v>
      </c>
      <c r="L25" s="18" t="s">
        <v>25</v>
      </c>
      <c r="M25" s="9">
        <v>2025</v>
      </c>
      <c r="N25" s="38">
        <v>160</v>
      </c>
      <c r="O25" s="39"/>
      <c r="P25" s="39">
        <f>P24</f>
        <v>3700</v>
      </c>
      <c r="Q25" s="39">
        <v>33700</v>
      </c>
      <c r="R25" s="39"/>
      <c r="S25" s="39">
        <v>7900</v>
      </c>
      <c r="T25" s="39"/>
      <c r="U25" s="39"/>
      <c r="V25" s="39"/>
      <c r="W25" s="39"/>
      <c r="X25" s="39"/>
      <c r="Y25" s="34">
        <f t="shared" si="0"/>
        <v>45300</v>
      </c>
    </row>
    <row r="26" spans="1:35" ht="15.75" thickBot="1" x14ac:dyDescent="0.3">
      <c r="A26" s="18" t="s">
        <v>35</v>
      </c>
      <c r="B26" s="6">
        <v>206.67</v>
      </c>
      <c r="C26" s="85"/>
      <c r="D26" s="85">
        <v>43.33</v>
      </c>
      <c r="E26" s="6">
        <v>230</v>
      </c>
      <c r="F26" s="84"/>
      <c r="G26" s="85">
        <v>40</v>
      </c>
      <c r="H26" s="6">
        <v>230</v>
      </c>
      <c r="I26" s="85"/>
      <c r="J26" s="85">
        <v>40</v>
      </c>
      <c r="L26" s="45" t="s">
        <v>25</v>
      </c>
      <c r="M26" s="41">
        <v>2026</v>
      </c>
      <c r="N26" s="42">
        <v>160</v>
      </c>
      <c r="O26" s="43"/>
      <c r="P26" s="43">
        <f>P25</f>
        <v>3700</v>
      </c>
      <c r="Q26" s="43">
        <v>33700</v>
      </c>
      <c r="R26" s="43"/>
      <c r="S26" s="43">
        <v>7900</v>
      </c>
      <c r="T26" s="43"/>
      <c r="U26" s="43"/>
      <c r="V26" s="43"/>
      <c r="W26" s="43"/>
      <c r="X26" s="43"/>
      <c r="Y26" s="34">
        <f t="shared" si="0"/>
        <v>45300</v>
      </c>
    </row>
    <row r="27" spans="1:35" ht="15.75" thickBot="1" x14ac:dyDescent="0.3">
      <c r="A27" s="18" t="s">
        <v>36</v>
      </c>
      <c r="B27" s="6">
        <v>278.39999999999998</v>
      </c>
      <c r="C27" s="85"/>
      <c r="D27" s="85">
        <v>48</v>
      </c>
      <c r="E27" s="6">
        <v>299.2</v>
      </c>
      <c r="F27" s="84"/>
      <c r="G27" s="85">
        <v>48</v>
      </c>
      <c r="H27" s="6">
        <v>299.2</v>
      </c>
      <c r="I27" s="85"/>
      <c r="J27" s="85">
        <v>48</v>
      </c>
      <c r="L27" s="44" t="s">
        <v>26</v>
      </c>
      <c r="M27" s="31">
        <v>2024</v>
      </c>
      <c r="N27" s="32">
        <v>160</v>
      </c>
      <c r="O27" s="33"/>
      <c r="P27" s="33">
        <v>3700</v>
      </c>
      <c r="Q27" s="33">
        <v>32700</v>
      </c>
      <c r="R27" s="33"/>
      <c r="S27" s="33">
        <v>7600</v>
      </c>
      <c r="T27" s="33"/>
      <c r="U27" s="33"/>
      <c r="V27" s="33"/>
      <c r="W27" s="33"/>
      <c r="X27" s="33"/>
      <c r="Y27" s="34">
        <f t="shared" si="0"/>
        <v>44000</v>
      </c>
      <c r="AA27" s="35">
        <f>ROUND(Y27/N27,2)</f>
        <v>275</v>
      </c>
      <c r="AB27" s="36">
        <f>ROUND(O27/N27,2)</f>
        <v>0</v>
      </c>
      <c r="AC27" s="37">
        <f>ROUND((R27+S27)/N27,2)</f>
        <v>47.5</v>
      </c>
      <c r="AD27" s="35">
        <f>ROUND(Y28/N28,2)</f>
        <v>293.75</v>
      </c>
      <c r="AE27" s="36">
        <f>ROUND(O28/N28,2)</f>
        <v>0</v>
      </c>
      <c r="AF27" s="37">
        <f>ROUND((R28+S28)/N28,2)</f>
        <v>47.5</v>
      </c>
      <c r="AG27" s="35">
        <f>ROUND(Y29/N29,2)</f>
        <v>293.75</v>
      </c>
      <c r="AH27" s="36">
        <f>ROUND(O29/N29,2)</f>
        <v>0</v>
      </c>
      <c r="AI27" s="37">
        <f>ROUND((R29+S29)/N29,2)</f>
        <v>47.5</v>
      </c>
    </row>
    <row r="28" spans="1:35" ht="15.75" thickBot="1" x14ac:dyDescent="0.3">
      <c r="A28" s="18" t="s">
        <v>37</v>
      </c>
      <c r="B28" s="6">
        <v>285.33</v>
      </c>
      <c r="C28" s="85"/>
      <c r="D28" s="85">
        <v>46.67</v>
      </c>
      <c r="E28" s="6">
        <v>304.67</v>
      </c>
      <c r="F28" s="84"/>
      <c r="G28" s="85">
        <v>46.67</v>
      </c>
      <c r="H28" s="6">
        <v>304.67</v>
      </c>
      <c r="I28" s="85"/>
      <c r="J28" s="85">
        <v>46.67</v>
      </c>
      <c r="L28" s="18" t="s">
        <v>26</v>
      </c>
      <c r="M28" s="9">
        <v>2025</v>
      </c>
      <c r="N28" s="38">
        <v>160</v>
      </c>
      <c r="O28" s="39"/>
      <c r="P28" s="39">
        <v>3700</v>
      </c>
      <c r="Q28" s="33">
        <v>32700</v>
      </c>
      <c r="R28" s="39"/>
      <c r="S28" s="39">
        <v>7600</v>
      </c>
      <c r="T28" s="39"/>
      <c r="U28" s="39"/>
      <c r="V28" s="39"/>
      <c r="W28" s="39"/>
      <c r="X28" s="39">
        <v>3000</v>
      </c>
      <c r="Y28" s="46">
        <f t="shared" si="0"/>
        <v>47000</v>
      </c>
    </row>
    <row r="29" spans="1:35" ht="15.75" thickBot="1" x14ac:dyDescent="0.3">
      <c r="A29" s="18" t="s">
        <v>38</v>
      </c>
      <c r="B29" s="6">
        <v>294.67</v>
      </c>
      <c r="C29" s="85"/>
      <c r="D29" s="85">
        <v>42.67</v>
      </c>
      <c r="E29" s="6">
        <v>312.67</v>
      </c>
      <c r="F29" s="84"/>
      <c r="G29" s="85">
        <v>42.67</v>
      </c>
      <c r="H29" s="6">
        <v>312.67</v>
      </c>
      <c r="I29" s="85"/>
      <c r="J29" s="85">
        <v>42.67</v>
      </c>
      <c r="L29" s="45" t="s">
        <v>26</v>
      </c>
      <c r="M29" s="41">
        <v>2026</v>
      </c>
      <c r="N29" s="42">
        <v>160</v>
      </c>
      <c r="O29" s="43"/>
      <c r="P29" s="43">
        <v>3700</v>
      </c>
      <c r="Q29" s="47">
        <v>32700</v>
      </c>
      <c r="R29" s="43"/>
      <c r="S29" s="43">
        <v>7600</v>
      </c>
      <c r="T29" s="43"/>
      <c r="U29" s="43"/>
      <c r="V29" s="43"/>
      <c r="W29" s="43"/>
      <c r="X29" s="43">
        <v>3000</v>
      </c>
      <c r="Y29" s="46">
        <f t="shared" si="0"/>
        <v>47000</v>
      </c>
    </row>
    <row r="30" spans="1:35" ht="15.75" thickBot="1" x14ac:dyDescent="0.3">
      <c r="A30" s="18" t="s">
        <v>114</v>
      </c>
      <c r="B30" s="6">
        <v>303.75</v>
      </c>
      <c r="C30" s="85"/>
      <c r="D30" s="85">
        <v>42.5</v>
      </c>
      <c r="E30" s="6">
        <v>322.5</v>
      </c>
      <c r="F30" s="84"/>
      <c r="G30" s="85">
        <v>42.5</v>
      </c>
      <c r="H30" s="6">
        <v>322.5</v>
      </c>
      <c r="I30" s="85"/>
      <c r="J30" s="85">
        <v>42.5</v>
      </c>
      <c r="L30" s="44" t="s">
        <v>27</v>
      </c>
      <c r="M30" s="31">
        <v>2024</v>
      </c>
      <c r="N30" s="32">
        <v>150</v>
      </c>
      <c r="O30" s="33"/>
      <c r="P30" s="33">
        <v>3400</v>
      </c>
      <c r="Q30" s="33">
        <v>32000</v>
      </c>
      <c r="R30" s="33"/>
      <c r="S30" s="33">
        <v>6500</v>
      </c>
      <c r="T30" s="33"/>
      <c r="U30" s="33"/>
      <c r="V30" s="33"/>
      <c r="W30" s="33"/>
      <c r="X30" s="33"/>
      <c r="Y30" s="34">
        <f t="shared" si="0"/>
        <v>41900</v>
      </c>
      <c r="AA30" s="35">
        <f>ROUND(Y30/N30,2)</f>
        <v>279.33</v>
      </c>
      <c r="AB30" s="36">
        <f>ROUND(O30/N30,2)</f>
        <v>0</v>
      </c>
      <c r="AC30" s="37">
        <f>ROUND((R30+S30)/N30,2)</f>
        <v>43.33</v>
      </c>
      <c r="AD30" s="35">
        <f>ROUND(Y31/N31,2)</f>
        <v>298</v>
      </c>
      <c r="AE30" s="36">
        <f>ROUND(O31/N31,2)</f>
        <v>0</v>
      </c>
      <c r="AF30" s="37">
        <f>ROUND((R31+S31)/N31,2)</f>
        <v>43.33</v>
      </c>
      <c r="AG30" s="35">
        <f>ROUND(Y32/N32,2)</f>
        <v>298</v>
      </c>
      <c r="AH30" s="36">
        <f>ROUND(O32/N32,2)</f>
        <v>0</v>
      </c>
      <c r="AI30" s="37">
        <f>ROUND((R32+S32)/N32,2)</f>
        <v>43.33</v>
      </c>
    </row>
    <row r="31" spans="1:35" ht="15.75" thickBot="1" x14ac:dyDescent="0.3">
      <c r="A31" s="18" t="s">
        <v>40</v>
      </c>
      <c r="B31" s="6">
        <v>237.86</v>
      </c>
      <c r="C31" s="85"/>
      <c r="D31" s="85">
        <v>45</v>
      </c>
      <c r="E31" s="6">
        <v>256.43</v>
      </c>
      <c r="F31" s="84"/>
      <c r="G31" s="85">
        <v>45</v>
      </c>
      <c r="H31" s="6">
        <v>256.43</v>
      </c>
      <c r="I31" s="85"/>
      <c r="J31" s="85">
        <v>45</v>
      </c>
      <c r="L31" s="18" t="s">
        <v>27</v>
      </c>
      <c r="M31" s="9">
        <v>2025</v>
      </c>
      <c r="N31" s="38">
        <v>150</v>
      </c>
      <c r="O31" s="39"/>
      <c r="P31" s="39">
        <v>3400</v>
      </c>
      <c r="Q31" s="39">
        <v>34800</v>
      </c>
      <c r="R31" s="39"/>
      <c r="S31" s="39">
        <v>6500</v>
      </c>
      <c r="T31" s="39"/>
      <c r="U31" s="39"/>
      <c r="V31" s="39"/>
      <c r="W31" s="39"/>
      <c r="X31" s="39"/>
      <c r="Y31" s="34">
        <f t="shared" si="0"/>
        <v>44700</v>
      </c>
    </row>
    <row r="32" spans="1:35" ht="15.75" thickBot="1" x14ac:dyDescent="0.3">
      <c r="A32" s="18" t="s">
        <v>41</v>
      </c>
      <c r="B32" s="6">
        <v>260.5</v>
      </c>
      <c r="C32" s="85"/>
      <c r="D32" s="85">
        <v>45</v>
      </c>
      <c r="E32" s="6">
        <v>280</v>
      </c>
      <c r="F32" s="84"/>
      <c r="G32" s="85">
        <v>45</v>
      </c>
      <c r="H32" s="6">
        <v>280</v>
      </c>
      <c r="I32" s="85"/>
      <c r="J32" s="85">
        <v>45</v>
      </c>
      <c r="L32" s="45" t="s">
        <v>27</v>
      </c>
      <c r="M32" s="41">
        <v>2026</v>
      </c>
      <c r="N32" s="42">
        <v>150</v>
      </c>
      <c r="O32" s="43"/>
      <c r="P32" s="43">
        <v>3400</v>
      </c>
      <c r="Q32" s="43">
        <v>34800</v>
      </c>
      <c r="R32" s="43"/>
      <c r="S32" s="43">
        <v>6500</v>
      </c>
      <c r="T32" s="43"/>
      <c r="U32" s="43"/>
      <c r="V32" s="43"/>
      <c r="W32" s="43"/>
      <c r="X32" s="43"/>
      <c r="Y32" s="34">
        <f t="shared" si="0"/>
        <v>44700</v>
      </c>
    </row>
    <row r="33" spans="1:35" ht="15.75" thickBot="1" x14ac:dyDescent="0.3">
      <c r="A33" s="18" t="s">
        <v>42</v>
      </c>
      <c r="B33" s="6">
        <v>275</v>
      </c>
      <c r="C33" s="85"/>
      <c r="D33" s="85">
        <v>47.5</v>
      </c>
      <c r="E33" s="6">
        <v>275</v>
      </c>
      <c r="F33" s="84"/>
      <c r="G33" s="85">
        <v>47.5</v>
      </c>
      <c r="H33" s="6">
        <v>275</v>
      </c>
      <c r="I33" s="85"/>
      <c r="J33" s="85">
        <v>47.5</v>
      </c>
      <c r="L33" s="44" t="s">
        <v>28</v>
      </c>
      <c r="M33" s="31">
        <v>2024</v>
      </c>
      <c r="N33" s="32">
        <v>65</v>
      </c>
      <c r="O33" s="33"/>
      <c r="P33" s="33">
        <v>1600</v>
      </c>
      <c r="Q33" s="33">
        <v>18000</v>
      </c>
      <c r="R33" s="33"/>
      <c r="S33" s="33">
        <v>3000</v>
      </c>
      <c r="T33" s="33"/>
      <c r="U33" s="33"/>
      <c r="V33" s="33"/>
      <c r="W33" s="33"/>
      <c r="X33" s="33"/>
      <c r="Y33" s="34">
        <f t="shared" si="0"/>
        <v>22600</v>
      </c>
      <c r="AA33" s="35">
        <f>ROUND(Y33/N33,2)</f>
        <v>347.69</v>
      </c>
      <c r="AB33" s="36">
        <f>ROUND(O33/N33,2)</f>
        <v>0</v>
      </c>
      <c r="AC33" s="37">
        <f>ROUND((R33+S33)/N33,2)</f>
        <v>46.15</v>
      </c>
      <c r="AD33" s="35">
        <f>ROUND(Y34/N34,2)</f>
        <v>367.69</v>
      </c>
      <c r="AE33" s="36">
        <f>ROUND(O34/N34,2)</f>
        <v>0</v>
      </c>
      <c r="AF33" s="37">
        <f>ROUND((R34+S34)/N34,2)</f>
        <v>46.15</v>
      </c>
      <c r="AG33" s="35">
        <f>ROUND(Y35/N35,2)</f>
        <v>367.69</v>
      </c>
      <c r="AH33" s="36">
        <f>ROUND(O35/N35,2)</f>
        <v>0</v>
      </c>
      <c r="AI33" s="37">
        <f>ROUND((R35+S35)/N35,2)</f>
        <v>46.15</v>
      </c>
    </row>
    <row r="34" spans="1:35" ht="15.75" thickBot="1" x14ac:dyDescent="0.3">
      <c r="A34" s="18" t="s">
        <v>43</v>
      </c>
      <c r="B34" s="6">
        <v>297.69</v>
      </c>
      <c r="C34" s="85"/>
      <c r="D34" s="85">
        <v>43.85</v>
      </c>
      <c r="E34" s="6">
        <v>316.92</v>
      </c>
      <c r="F34" s="84"/>
      <c r="G34" s="85">
        <v>43.85</v>
      </c>
      <c r="H34" s="6">
        <v>316.92</v>
      </c>
      <c r="I34" s="85"/>
      <c r="J34" s="85">
        <v>43.85</v>
      </c>
      <c r="L34" s="18" t="s">
        <v>28</v>
      </c>
      <c r="M34" s="9">
        <v>2025</v>
      </c>
      <c r="N34" s="38">
        <v>65</v>
      </c>
      <c r="O34" s="39"/>
      <c r="P34" s="39">
        <v>1600</v>
      </c>
      <c r="Q34" s="39">
        <v>19300</v>
      </c>
      <c r="R34" s="39"/>
      <c r="S34" s="39">
        <v>3000</v>
      </c>
      <c r="T34" s="39"/>
      <c r="U34" s="39"/>
      <c r="V34" s="39"/>
      <c r="W34" s="39"/>
      <c r="X34" s="39"/>
      <c r="Y34" s="34">
        <f t="shared" si="0"/>
        <v>23900</v>
      </c>
    </row>
    <row r="35" spans="1:35" ht="15.75" thickBot="1" x14ac:dyDescent="0.3">
      <c r="A35" s="18" t="s">
        <v>45</v>
      </c>
      <c r="B35" s="87">
        <v>293.64</v>
      </c>
      <c r="C35" s="85"/>
      <c r="D35" s="85">
        <v>43.64</v>
      </c>
      <c r="E35" s="87">
        <v>311.82</v>
      </c>
      <c r="F35" s="84"/>
      <c r="G35" s="85">
        <v>43.64</v>
      </c>
      <c r="H35" s="87">
        <v>311.82</v>
      </c>
      <c r="I35" s="85"/>
      <c r="J35" s="85">
        <v>43.64</v>
      </c>
      <c r="L35" s="45" t="s">
        <v>28</v>
      </c>
      <c r="M35" s="41">
        <v>2026</v>
      </c>
      <c r="N35" s="42">
        <v>65</v>
      </c>
      <c r="O35" s="43"/>
      <c r="P35" s="43">
        <v>1600</v>
      </c>
      <c r="Q35" s="43">
        <v>19300</v>
      </c>
      <c r="R35" s="43"/>
      <c r="S35" s="43">
        <v>3000</v>
      </c>
      <c r="T35" s="43"/>
      <c r="U35" s="43"/>
      <c r="V35" s="43"/>
      <c r="W35" s="43"/>
      <c r="X35" s="43"/>
      <c r="Y35" s="34">
        <f t="shared" si="0"/>
        <v>23900</v>
      </c>
    </row>
    <row r="36" spans="1:35" ht="15.75" thickBot="1" x14ac:dyDescent="0.3">
      <c r="A36" s="18" t="s">
        <v>46</v>
      </c>
      <c r="B36" s="87">
        <v>291.43</v>
      </c>
      <c r="C36" s="85"/>
      <c r="D36" s="85">
        <v>44.29</v>
      </c>
      <c r="E36" s="87">
        <v>310</v>
      </c>
      <c r="F36" s="84"/>
      <c r="G36" s="85">
        <v>44.29</v>
      </c>
      <c r="H36" s="87">
        <v>310</v>
      </c>
      <c r="I36" s="85"/>
      <c r="J36" s="85">
        <v>44.29</v>
      </c>
      <c r="L36" s="44" t="s">
        <v>29</v>
      </c>
      <c r="M36" s="31">
        <v>2024</v>
      </c>
      <c r="N36" s="32">
        <v>180</v>
      </c>
      <c r="O36" s="33">
        <v>0</v>
      </c>
      <c r="P36" s="33">
        <v>4100</v>
      </c>
      <c r="Q36" s="33">
        <v>29100</v>
      </c>
      <c r="R36" s="33">
        <v>0</v>
      </c>
      <c r="S36" s="48">
        <v>7800</v>
      </c>
      <c r="T36" s="33"/>
      <c r="U36" s="33"/>
      <c r="V36" s="33"/>
      <c r="W36" s="33"/>
      <c r="X36" s="33">
        <v>4100</v>
      </c>
      <c r="Y36" s="34">
        <f t="shared" si="0"/>
        <v>45100</v>
      </c>
      <c r="AA36" s="35">
        <f>ROUND(Y36/N36,2)</f>
        <v>250.56</v>
      </c>
      <c r="AB36" s="36">
        <f>ROUND(O36/N36,2)</f>
        <v>0</v>
      </c>
      <c r="AC36" s="37">
        <f>ROUND((R36+S36)/N36,2)</f>
        <v>43.33</v>
      </c>
      <c r="AD36" s="35">
        <f>ROUND(Y37/N37,2)</f>
        <v>269.44</v>
      </c>
      <c r="AE36" s="36">
        <f>ROUND(O37/N37,2)</f>
        <v>0</v>
      </c>
      <c r="AF36" s="37">
        <f>ROUND((R37+S37)/N37,2)</f>
        <v>43.33</v>
      </c>
      <c r="AG36" s="35">
        <f>ROUND(Y38/N38,2)</f>
        <v>269.44</v>
      </c>
      <c r="AH36" s="36">
        <f>ROUND(O38/N38,2)</f>
        <v>0</v>
      </c>
      <c r="AI36" s="37">
        <f>ROUND((R38+S38)/N38,2)</f>
        <v>43.33</v>
      </c>
    </row>
    <row r="37" spans="1:35" ht="15.75" thickBot="1" x14ac:dyDescent="0.3">
      <c r="A37" s="18" t="s">
        <v>47</v>
      </c>
      <c r="B37" s="81">
        <v>281.73</v>
      </c>
      <c r="C37" s="82"/>
      <c r="D37" s="82">
        <v>41.14</v>
      </c>
      <c r="E37" s="81">
        <v>301.14</v>
      </c>
      <c r="F37" s="82"/>
      <c r="G37" s="82">
        <v>51.43</v>
      </c>
      <c r="H37" s="81">
        <v>301.14</v>
      </c>
      <c r="I37" s="82"/>
      <c r="J37" s="82">
        <v>51.43</v>
      </c>
      <c r="L37" s="18" t="s">
        <v>29</v>
      </c>
      <c r="M37" s="9">
        <v>2025</v>
      </c>
      <c r="N37" s="38">
        <v>180</v>
      </c>
      <c r="O37" s="39">
        <v>0</v>
      </c>
      <c r="P37" s="39">
        <v>4100</v>
      </c>
      <c r="Q37" s="39">
        <v>29100</v>
      </c>
      <c r="R37" s="39">
        <v>0</v>
      </c>
      <c r="S37" s="39">
        <v>7800</v>
      </c>
      <c r="T37" s="39"/>
      <c r="U37" s="39"/>
      <c r="V37" s="39"/>
      <c r="W37" s="39"/>
      <c r="X37" s="39">
        <v>7500</v>
      </c>
      <c r="Y37" s="34">
        <f t="shared" si="0"/>
        <v>48500</v>
      </c>
    </row>
    <row r="38" spans="1:35" ht="15.75" thickBot="1" x14ac:dyDescent="0.3">
      <c r="A38" s="18" t="s">
        <v>48</v>
      </c>
      <c r="B38" s="81">
        <v>307</v>
      </c>
      <c r="C38" s="82"/>
      <c r="D38" s="82">
        <v>45</v>
      </c>
      <c r="E38" s="81">
        <v>325.5</v>
      </c>
      <c r="F38" s="82"/>
      <c r="G38" s="82">
        <v>45</v>
      </c>
      <c r="H38" s="81">
        <v>325.5</v>
      </c>
      <c r="I38" s="82"/>
      <c r="J38" s="82">
        <v>45</v>
      </c>
      <c r="L38" s="45" t="s">
        <v>29</v>
      </c>
      <c r="M38" s="41">
        <v>2026</v>
      </c>
      <c r="N38" s="42">
        <v>180</v>
      </c>
      <c r="O38" s="43">
        <v>0</v>
      </c>
      <c r="P38" s="43">
        <v>4100</v>
      </c>
      <c r="Q38" s="43">
        <v>29100</v>
      </c>
      <c r="R38" s="43">
        <v>0</v>
      </c>
      <c r="S38" s="47">
        <v>7800</v>
      </c>
      <c r="T38" s="43"/>
      <c r="U38" s="43"/>
      <c r="V38" s="43"/>
      <c r="W38" s="43"/>
      <c r="X38" s="39">
        <v>7500</v>
      </c>
      <c r="Y38" s="34">
        <f t="shared" si="0"/>
        <v>48500</v>
      </c>
    </row>
    <row r="39" spans="1:35" ht="15.75" thickBot="1" x14ac:dyDescent="0.3">
      <c r="A39" s="18" t="s">
        <v>49</v>
      </c>
      <c r="B39" s="81">
        <v>266.67</v>
      </c>
      <c r="C39" s="82"/>
      <c r="D39" s="82">
        <v>44.17</v>
      </c>
      <c r="E39" s="81">
        <v>285.83</v>
      </c>
      <c r="F39" s="82"/>
      <c r="G39" s="82">
        <v>44.17</v>
      </c>
      <c r="H39" s="81">
        <v>285.83</v>
      </c>
      <c r="I39" s="82"/>
      <c r="J39" s="82">
        <v>44.17</v>
      </c>
      <c r="L39" s="44" t="s">
        <v>30</v>
      </c>
      <c r="M39" s="31">
        <v>2024</v>
      </c>
      <c r="N39" s="32">
        <v>120</v>
      </c>
      <c r="O39" s="33">
        <v>0</v>
      </c>
      <c r="P39" s="33">
        <v>2700</v>
      </c>
      <c r="Q39" s="33">
        <v>28500</v>
      </c>
      <c r="R39" s="33">
        <v>0</v>
      </c>
      <c r="S39" s="33">
        <v>5500</v>
      </c>
      <c r="T39" s="33"/>
      <c r="U39" s="33"/>
      <c r="V39" s="33"/>
      <c r="W39" s="33"/>
      <c r="X39" s="33">
        <v>0</v>
      </c>
      <c r="Y39" s="34">
        <f t="shared" si="0"/>
        <v>36700</v>
      </c>
      <c r="AA39" s="35">
        <f>ROUND(Y39/N39,2)</f>
        <v>305.83</v>
      </c>
      <c r="AB39" s="36">
        <f>ROUND(O39/N39,2)</f>
        <v>0</v>
      </c>
      <c r="AC39" s="37">
        <f>ROUND((R39+S39)/N39,2)</f>
        <v>45.83</v>
      </c>
      <c r="AD39" s="35">
        <f>ROUND(Y40/N40,2)</f>
        <v>323.33</v>
      </c>
      <c r="AE39" s="36">
        <f>ROUND(O40/N40,2)</f>
        <v>0</v>
      </c>
      <c r="AF39" s="37">
        <f>ROUND((R40+S40)/N40,2)</f>
        <v>45.83</v>
      </c>
      <c r="AG39" s="35">
        <f>ROUND(Y41/N41,2)</f>
        <v>323.33</v>
      </c>
      <c r="AH39" s="36">
        <f>ROUND(O41/N41,2)</f>
        <v>0</v>
      </c>
      <c r="AI39" s="37">
        <f>ROUND((R41+S41)/N41,2)</f>
        <v>45.83</v>
      </c>
    </row>
    <row r="40" spans="1:35" ht="15.75" thickBot="1" x14ac:dyDescent="0.3">
      <c r="A40" s="18" t="s">
        <v>50</v>
      </c>
      <c r="B40" s="81">
        <v>266.67</v>
      </c>
      <c r="C40" s="82"/>
      <c r="D40" s="82">
        <v>44.17</v>
      </c>
      <c r="E40" s="81">
        <v>285.83</v>
      </c>
      <c r="F40" s="82"/>
      <c r="G40" s="82">
        <v>44.17</v>
      </c>
      <c r="H40" s="81">
        <v>285.83</v>
      </c>
      <c r="I40" s="82"/>
      <c r="J40" s="82">
        <v>44.17</v>
      </c>
      <c r="L40" s="18" t="s">
        <v>30</v>
      </c>
      <c r="M40" s="9">
        <v>2025</v>
      </c>
      <c r="N40" s="38">
        <v>120</v>
      </c>
      <c r="O40" s="39">
        <v>0</v>
      </c>
      <c r="P40" s="39">
        <v>2700</v>
      </c>
      <c r="Q40" s="39">
        <v>30600</v>
      </c>
      <c r="R40" s="39">
        <v>0</v>
      </c>
      <c r="S40" s="39">
        <v>5500</v>
      </c>
      <c r="T40" s="39"/>
      <c r="U40" s="39"/>
      <c r="V40" s="39"/>
      <c r="W40" s="39"/>
      <c r="X40" s="39">
        <v>0</v>
      </c>
      <c r="Y40" s="34">
        <f t="shared" si="0"/>
        <v>38800</v>
      </c>
    </row>
    <row r="41" spans="1:35" ht="15.75" thickBot="1" x14ac:dyDescent="0.3">
      <c r="A41" s="18" t="s">
        <v>51</v>
      </c>
      <c r="B41" s="6">
        <v>326</v>
      </c>
      <c r="C41" s="6"/>
      <c r="D41" s="7">
        <v>44</v>
      </c>
      <c r="E41" s="6">
        <v>344</v>
      </c>
      <c r="F41" s="6"/>
      <c r="G41" s="7">
        <v>52</v>
      </c>
      <c r="H41" s="6">
        <v>344</v>
      </c>
      <c r="I41" s="6"/>
      <c r="J41" s="7">
        <v>52</v>
      </c>
      <c r="L41" s="45" t="s">
        <v>30</v>
      </c>
      <c r="M41" s="41">
        <v>2026</v>
      </c>
      <c r="N41" s="42">
        <v>120</v>
      </c>
      <c r="O41" s="43">
        <v>0</v>
      </c>
      <c r="P41" s="43">
        <v>2700</v>
      </c>
      <c r="Q41" s="43">
        <v>30600</v>
      </c>
      <c r="R41" s="43">
        <v>0</v>
      </c>
      <c r="S41" s="43">
        <v>5500</v>
      </c>
      <c r="T41" s="43"/>
      <c r="U41" s="43"/>
      <c r="V41" s="43"/>
      <c r="W41" s="43"/>
      <c r="X41" s="43">
        <v>0</v>
      </c>
      <c r="Y41" s="34">
        <f t="shared" si="0"/>
        <v>38800</v>
      </c>
    </row>
    <row r="42" spans="1:35" ht="15.75" thickBot="1" x14ac:dyDescent="0.3">
      <c r="A42" s="18" t="s">
        <v>52</v>
      </c>
      <c r="B42" s="81">
        <v>269.57</v>
      </c>
      <c r="C42" s="82"/>
      <c r="D42" s="82">
        <v>44.35</v>
      </c>
      <c r="E42" s="81">
        <v>288.7</v>
      </c>
      <c r="F42" s="82"/>
      <c r="G42" s="82">
        <v>44.35</v>
      </c>
      <c r="H42" s="81">
        <v>288.7</v>
      </c>
      <c r="I42" s="82"/>
      <c r="J42" s="82">
        <v>44.35</v>
      </c>
      <c r="L42" s="44" t="s">
        <v>31</v>
      </c>
      <c r="M42" s="31">
        <v>2024</v>
      </c>
      <c r="N42" s="32">
        <v>160</v>
      </c>
      <c r="O42" s="33">
        <v>0</v>
      </c>
      <c r="P42" s="33">
        <v>3700</v>
      </c>
      <c r="Q42" s="33">
        <v>33300</v>
      </c>
      <c r="R42" s="33">
        <v>0</v>
      </c>
      <c r="S42" s="33">
        <v>7000</v>
      </c>
      <c r="T42" s="33"/>
      <c r="U42" s="33"/>
      <c r="V42" s="33"/>
      <c r="W42" s="33"/>
      <c r="X42" s="33">
        <v>0</v>
      </c>
      <c r="Y42" s="34">
        <f t="shared" si="0"/>
        <v>44000</v>
      </c>
      <c r="AA42" s="35">
        <f>ROUND(Y42/N42,2)</f>
        <v>275</v>
      </c>
      <c r="AB42" s="36">
        <f>ROUND(O42/N42,2)</f>
        <v>0</v>
      </c>
      <c r="AC42" s="37">
        <f>ROUND((R42+S42)/N42,2)</f>
        <v>43.75</v>
      </c>
      <c r="AD42" s="35">
        <f>ROUND(Y43/N43,2)</f>
        <v>293.75</v>
      </c>
      <c r="AE42" s="36">
        <f>ROUND(O43/N43,2)</f>
        <v>0</v>
      </c>
      <c r="AF42" s="37">
        <f>ROUND((R43+S43)/N43,2)</f>
        <v>43.75</v>
      </c>
      <c r="AG42" s="35">
        <f>ROUND(Y44/N44,2)</f>
        <v>293.75</v>
      </c>
      <c r="AH42" s="36">
        <f>ROUND(O44/N44,2)</f>
        <v>0</v>
      </c>
      <c r="AI42" s="37">
        <f>ROUND((R44+S44)/N44,2)</f>
        <v>43.75</v>
      </c>
    </row>
    <row r="43" spans="1:35" ht="15.75" thickBot="1" x14ac:dyDescent="0.3">
      <c r="A43" s="18" t="s">
        <v>53</v>
      </c>
      <c r="B43" s="81">
        <v>279</v>
      </c>
      <c r="C43" s="82"/>
      <c r="D43" s="82">
        <v>43</v>
      </c>
      <c r="E43" s="81">
        <v>297</v>
      </c>
      <c r="F43" s="82"/>
      <c r="G43" s="82">
        <v>43</v>
      </c>
      <c r="H43" s="81">
        <v>297</v>
      </c>
      <c r="I43" s="82"/>
      <c r="J43" s="82">
        <v>43</v>
      </c>
      <c r="L43" s="18" t="s">
        <v>31</v>
      </c>
      <c r="M43" s="9">
        <v>2025</v>
      </c>
      <c r="N43" s="38">
        <v>160</v>
      </c>
      <c r="O43" s="39">
        <v>0</v>
      </c>
      <c r="P43" s="39">
        <v>3700</v>
      </c>
      <c r="Q43" s="39">
        <v>36300</v>
      </c>
      <c r="R43" s="39">
        <v>0</v>
      </c>
      <c r="S43" s="39">
        <v>7000</v>
      </c>
      <c r="T43" s="39"/>
      <c r="U43" s="39"/>
      <c r="V43" s="39"/>
      <c r="W43" s="39"/>
      <c r="X43" s="39">
        <v>0</v>
      </c>
      <c r="Y43" s="34">
        <f t="shared" si="0"/>
        <v>47000</v>
      </c>
    </row>
    <row r="44" spans="1:35" ht="15.75" thickBot="1" x14ac:dyDescent="0.3">
      <c r="A44" s="18" t="s">
        <v>54</v>
      </c>
      <c r="B44" s="81">
        <v>266.67</v>
      </c>
      <c r="C44" s="82"/>
      <c r="D44" s="82">
        <v>44.17</v>
      </c>
      <c r="E44" s="81">
        <v>285.83</v>
      </c>
      <c r="F44" s="82"/>
      <c r="G44" s="82">
        <v>44.17</v>
      </c>
      <c r="H44" s="81">
        <v>285.83</v>
      </c>
      <c r="I44" s="82"/>
      <c r="J44" s="82">
        <v>44.17</v>
      </c>
      <c r="L44" s="45" t="s">
        <v>31</v>
      </c>
      <c r="M44" s="41">
        <v>2026</v>
      </c>
      <c r="N44" s="42">
        <v>160</v>
      </c>
      <c r="O44" s="43">
        <v>0</v>
      </c>
      <c r="P44" s="43">
        <v>3700</v>
      </c>
      <c r="Q44" s="43">
        <v>36300</v>
      </c>
      <c r="R44" s="43">
        <v>0</v>
      </c>
      <c r="S44" s="43">
        <v>7000</v>
      </c>
      <c r="T44" s="43"/>
      <c r="U44" s="43"/>
      <c r="V44" s="43"/>
      <c r="W44" s="43"/>
      <c r="X44" s="43">
        <v>0</v>
      </c>
      <c r="Y44" s="34">
        <f t="shared" si="0"/>
        <v>47000</v>
      </c>
    </row>
    <row r="45" spans="1:35" ht="15.75" thickBot="1" x14ac:dyDescent="0.3">
      <c r="A45" s="18" t="s">
        <v>115</v>
      </c>
      <c r="B45" s="81">
        <v>257.86</v>
      </c>
      <c r="C45" s="82"/>
      <c r="D45" s="82">
        <v>46.43</v>
      </c>
      <c r="E45" s="81">
        <v>277.14</v>
      </c>
      <c r="F45" s="82"/>
      <c r="G45" s="82">
        <v>42.86</v>
      </c>
      <c r="H45" s="81">
        <v>277.14</v>
      </c>
      <c r="I45" s="82"/>
      <c r="J45" s="82">
        <v>42.86</v>
      </c>
      <c r="L45" s="44" t="s">
        <v>32</v>
      </c>
      <c r="M45" s="31">
        <v>2024</v>
      </c>
      <c r="N45" s="32">
        <v>145</v>
      </c>
      <c r="O45" s="33">
        <v>0</v>
      </c>
      <c r="P45" s="33">
        <v>3300</v>
      </c>
      <c r="Q45" s="33">
        <v>28400</v>
      </c>
      <c r="R45" s="33">
        <v>0</v>
      </c>
      <c r="S45" s="33">
        <v>6200</v>
      </c>
      <c r="T45" s="33"/>
      <c r="U45" s="33"/>
      <c r="V45" s="33"/>
      <c r="W45" s="33"/>
      <c r="X45" s="33">
        <v>3200</v>
      </c>
      <c r="Y45" s="34">
        <f t="shared" si="0"/>
        <v>41100</v>
      </c>
      <c r="AA45" s="35">
        <f>ROUND(Y45/N45,2)</f>
        <v>283.45</v>
      </c>
      <c r="AB45" s="36">
        <f>ROUND(O45/N45,2)</f>
        <v>0</v>
      </c>
      <c r="AC45" s="37">
        <f>ROUND((R45+S45)/N45,2)</f>
        <v>42.76</v>
      </c>
      <c r="AD45" s="35">
        <f>ROUND(Y46/N46,2)</f>
        <v>301.38</v>
      </c>
      <c r="AE45" s="36">
        <f>ROUND(O46/N46,2)</f>
        <v>0</v>
      </c>
      <c r="AF45" s="37">
        <f>ROUND((R46+S46)/N46,2)</f>
        <v>42.76</v>
      </c>
      <c r="AG45" s="35">
        <f>ROUND(Y47/N47,2)</f>
        <v>301.38</v>
      </c>
      <c r="AH45" s="36">
        <f>ROUND(O47/N47,2)</f>
        <v>0</v>
      </c>
      <c r="AI45" s="37">
        <f>ROUND((R47+S47)/N47,2)</f>
        <v>42.76</v>
      </c>
    </row>
    <row r="46" spans="1:35" ht="15.75" thickBot="1" x14ac:dyDescent="0.3">
      <c r="A46" s="18" t="s">
        <v>56</v>
      </c>
      <c r="B46" s="81">
        <v>287.89</v>
      </c>
      <c r="C46" s="82"/>
      <c r="D46" s="82">
        <v>44.21</v>
      </c>
      <c r="E46" s="81">
        <v>306.83999999999997</v>
      </c>
      <c r="F46" s="82"/>
      <c r="G46" s="82">
        <v>44.21</v>
      </c>
      <c r="H46" s="81">
        <v>306.83999999999997</v>
      </c>
      <c r="I46" s="82"/>
      <c r="J46" s="82">
        <v>44.21</v>
      </c>
      <c r="L46" s="18" t="s">
        <v>32</v>
      </c>
      <c r="M46" s="9">
        <v>2025</v>
      </c>
      <c r="N46" s="38">
        <v>145</v>
      </c>
      <c r="O46" s="39">
        <v>0</v>
      </c>
      <c r="P46" s="39">
        <v>3300</v>
      </c>
      <c r="Q46" s="39">
        <v>28400</v>
      </c>
      <c r="R46" s="39">
        <v>0</v>
      </c>
      <c r="S46" s="39">
        <v>6200</v>
      </c>
      <c r="T46" s="39"/>
      <c r="U46" s="39"/>
      <c r="V46" s="39"/>
      <c r="W46" s="39"/>
      <c r="X46" s="39">
        <v>5800</v>
      </c>
      <c r="Y46" s="34">
        <f t="shared" si="0"/>
        <v>43700</v>
      </c>
    </row>
    <row r="47" spans="1:35" ht="15.75" thickBot="1" x14ac:dyDescent="0.3">
      <c r="A47" s="18" t="s">
        <v>116</v>
      </c>
      <c r="B47" s="81">
        <v>286.67</v>
      </c>
      <c r="C47" s="82"/>
      <c r="D47" s="82">
        <v>44.17</v>
      </c>
      <c r="E47" s="81">
        <v>305</v>
      </c>
      <c r="F47" s="82"/>
      <c r="G47" s="82">
        <v>44.17</v>
      </c>
      <c r="H47" s="81">
        <v>305</v>
      </c>
      <c r="I47" s="82"/>
      <c r="J47" s="82">
        <v>44.17</v>
      </c>
      <c r="L47" s="45" t="s">
        <v>32</v>
      </c>
      <c r="M47" s="41">
        <v>2026</v>
      </c>
      <c r="N47" s="42">
        <v>145</v>
      </c>
      <c r="O47" s="43">
        <v>0</v>
      </c>
      <c r="P47" s="43">
        <v>3300</v>
      </c>
      <c r="Q47" s="43">
        <v>28400</v>
      </c>
      <c r="R47" s="43">
        <v>0</v>
      </c>
      <c r="S47" s="43">
        <v>6200</v>
      </c>
      <c r="T47" s="43"/>
      <c r="U47" s="43"/>
      <c r="V47" s="43"/>
      <c r="W47" s="43"/>
      <c r="X47" s="43">
        <v>5800</v>
      </c>
      <c r="Y47" s="34">
        <f t="shared" si="0"/>
        <v>43700</v>
      </c>
    </row>
    <row r="48" spans="1:35" ht="15.75" thickBot="1" x14ac:dyDescent="0.3">
      <c r="A48" s="18" t="s">
        <v>117</v>
      </c>
      <c r="B48" s="81">
        <v>272.73</v>
      </c>
      <c r="C48" s="82"/>
      <c r="D48" s="82">
        <v>48.18</v>
      </c>
      <c r="E48" s="81">
        <v>291.82</v>
      </c>
      <c r="F48" s="82"/>
      <c r="G48" s="82">
        <v>49.09</v>
      </c>
      <c r="H48" s="81">
        <v>291.82</v>
      </c>
      <c r="I48" s="82"/>
      <c r="J48" s="82">
        <v>49.09</v>
      </c>
      <c r="L48" s="44" t="s">
        <v>33</v>
      </c>
      <c r="M48" s="31">
        <v>2024</v>
      </c>
      <c r="N48" s="32">
        <v>130</v>
      </c>
      <c r="O48" s="33">
        <v>0</v>
      </c>
      <c r="P48" s="33">
        <v>3100</v>
      </c>
      <c r="Q48" s="33">
        <v>22100</v>
      </c>
      <c r="R48" s="33"/>
      <c r="S48" s="33">
        <v>5800</v>
      </c>
      <c r="T48" s="33"/>
      <c r="U48" s="33"/>
      <c r="V48" s="33"/>
      <c r="W48" s="33"/>
      <c r="X48" s="33">
        <v>3000</v>
      </c>
      <c r="Y48" s="34">
        <f t="shared" si="0"/>
        <v>34000</v>
      </c>
      <c r="AA48" s="35">
        <f>ROUND(Y48/N48,2)</f>
        <v>261.54000000000002</v>
      </c>
      <c r="AB48" s="36">
        <f>ROUND(O48/N48,2)</f>
        <v>0</v>
      </c>
      <c r="AC48" s="37">
        <f>ROUND((R48+S48)/N48,2)</f>
        <v>44.62</v>
      </c>
      <c r="AD48" s="35">
        <f>ROUND(Y49/N49,2)</f>
        <v>280.77</v>
      </c>
      <c r="AE48" s="36">
        <f>ROUND(O49/N49,2)</f>
        <v>0</v>
      </c>
      <c r="AF48" s="37">
        <f>ROUND((R49+S49)/N49,2)</f>
        <v>44.62</v>
      </c>
      <c r="AG48" s="35">
        <f>ROUND(Y50/N50,2)</f>
        <v>280.77</v>
      </c>
      <c r="AH48" s="36">
        <f>ROUND(O50/N50,2)</f>
        <v>0</v>
      </c>
      <c r="AI48" s="37">
        <f>ROUND((R50+S50)/N50,2)</f>
        <v>44.62</v>
      </c>
    </row>
    <row r="49" spans="1:35" ht="15.75" thickBot="1" x14ac:dyDescent="0.3">
      <c r="A49" s="18" t="s">
        <v>59</v>
      </c>
      <c r="B49" s="81">
        <v>306.08999999999997</v>
      </c>
      <c r="C49" s="82"/>
      <c r="D49" s="82">
        <v>41.74</v>
      </c>
      <c r="E49" s="81">
        <v>324.35000000000002</v>
      </c>
      <c r="F49" s="82"/>
      <c r="G49" s="82">
        <v>41.74</v>
      </c>
      <c r="H49" s="81">
        <v>324.35000000000002</v>
      </c>
      <c r="I49" s="82"/>
      <c r="J49" s="82">
        <v>41.74</v>
      </c>
      <c r="L49" s="18" t="s">
        <v>33</v>
      </c>
      <c r="M49" s="9">
        <v>2025</v>
      </c>
      <c r="N49" s="38">
        <v>130</v>
      </c>
      <c r="O49" s="39">
        <v>0</v>
      </c>
      <c r="P49" s="39">
        <v>3100</v>
      </c>
      <c r="Q49" s="39">
        <v>22100</v>
      </c>
      <c r="R49" s="39"/>
      <c r="S49" s="39">
        <v>5800</v>
      </c>
      <c r="T49" s="39"/>
      <c r="U49" s="39"/>
      <c r="V49" s="39"/>
      <c r="W49" s="39"/>
      <c r="X49" s="39">
        <v>5500</v>
      </c>
      <c r="Y49" s="34">
        <f t="shared" si="0"/>
        <v>36500</v>
      </c>
    </row>
    <row r="50" spans="1:35" ht="15.75" thickBot="1" x14ac:dyDescent="0.3">
      <c r="A50" s="18" t="s">
        <v>60</v>
      </c>
      <c r="B50" s="81">
        <v>306.88</v>
      </c>
      <c r="C50" s="82"/>
      <c r="D50" s="82">
        <v>43.75</v>
      </c>
      <c r="E50" s="81">
        <v>325.63</v>
      </c>
      <c r="F50" s="82"/>
      <c r="G50" s="82">
        <v>43.75</v>
      </c>
      <c r="H50" s="81">
        <v>325.63</v>
      </c>
      <c r="I50" s="82"/>
      <c r="J50" s="82">
        <v>43.75</v>
      </c>
      <c r="L50" s="45" t="s">
        <v>33</v>
      </c>
      <c r="M50" s="41">
        <v>2026</v>
      </c>
      <c r="N50" s="42">
        <v>130</v>
      </c>
      <c r="O50" s="43">
        <v>0</v>
      </c>
      <c r="P50" s="43">
        <v>3100</v>
      </c>
      <c r="Q50" s="43">
        <v>22100</v>
      </c>
      <c r="R50" s="43"/>
      <c r="S50" s="43">
        <v>5800</v>
      </c>
      <c r="T50" s="43"/>
      <c r="U50" s="43"/>
      <c r="V50" s="43"/>
      <c r="W50" s="43"/>
      <c r="X50" s="43">
        <v>5500</v>
      </c>
      <c r="Y50" s="34">
        <f t="shared" si="0"/>
        <v>36500</v>
      </c>
    </row>
    <row r="51" spans="1:35" ht="15.75" thickBot="1" x14ac:dyDescent="0.3">
      <c r="A51" s="18" t="s">
        <v>61</v>
      </c>
      <c r="B51" s="81">
        <v>286.67</v>
      </c>
      <c r="C51" s="82"/>
      <c r="D51" s="82">
        <v>44.17</v>
      </c>
      <c r="E51" s="81">
        <v>305</v>
      </c>
      <c r="F51" s="82"/>
      <c r="G51" s="82">
        <v>44.17</v>
      </c>
      <c r="H51" s="81">
        <v>305</v>
      </c>
      <c r="I51" s="82"/>
      <c r="J51" s="82">
        <v>44.17</v>
      </c>
      <c r="L51" s="44" t="s">
        <v>34</v>
      </c>
      <c r="M51" s="31">
        <v>2024</v>
      </c>
      <c r="N51" s="32">
        <v>130</v>
      </c>
      <c r="O51" s="33"/>
      <c r="P51" s="33">
        <v>3100</v>
      </c>
      <c r="Q51" s="33">
        <v>24800</v>
      </c>
      <c r="R51" s="33"/>
      <c r="S51" s="33">
        <v>5500</v>
      </c>
      <c r="T51" s="33"/>
      <c r="U51" s="33"/>
      <c r="V51" s="33"/>
      <c r="W51" s="33"/>
      <c r="X51" s="33">
        <v>5800</v>
      </c>
      <c r="Y51" s="34">
        <f t="shared" si="0"/>
        <v>39200</v>
      </c>
      <c r="AA51" s="35">
        <f>ROUND(Y51/N51,2)</f>
        <v>301.54000000000002</v>
      </c>
      <c r="AB51" s="36">
        <f>ROUND(O51/N51,2)</f>
        <v>0</v>
      </c>
      <c r="AC51" s="37">
        <f>ROUND((R51+S51)/N51,2)</f>
        <v>42.31</v>
      </c>
      <c r="AD51" s="35">
        <f>ROUND(Y52/N52,2)</f>
        <v>320.77</v>
      </c>
      <c r="AE51" s="36">
        <f>ROUND(O52/N52,2)</f>
        <v>0</v>
      </c>
      <c r="AF51" s="37">
        <f>ROUND((R52+S52)/N52,2)</f>
        <v>42.31</v>
      </c>
      <c r="AG51" s="35">
        <f>ROUND(Y53/N53,2)</f>
        <v>320.77</v>
      </c>
      <c r="AH51" s="36">
        <f>ROUND(O53/N53,2)</f>
        <v>0</v>
      </c>
      <c r="AI51" s="37">
        <f>ROUND((R53+S53)/N53,2)</f>
        <v>42.31</v>
      </c>
    </row>
    <row r="52" spans="1:35" ht="15.75" thickBot="1" x14ac:dyDescent="0.3">
      <c r="A52" s="18" t="s">
        <v>62</v>
      </c>
      <c r="B52" s="81">
        <v>255.38</v>
      </c>
      <c r="C52" s="82"/>
      <c r="D52" s="82">
        <v>43.08</v>
      </c>
      <c r="E52" s="81">
        <v>273.85000000000002</v>
      </c>
      <c r="F52" s="82"/>
      <c r="G52" s="82">
        <v>43.08</v>
      </c>
      <c r="H52" s="81">
        <v>273.85000000000002</v>
      </c>
      <c r="I52" s="82"/>
      <c r="J52" s="82">
        <v>43.08</v>
      </c>
      <c r="L52" s="18" t="s">
        <v>34</v>
      </c>
      <c r="M52" s="9">
        <v>2025</v>
      </c>
      <c r="N52" s="38">
        <v>130</v>
      </c>
      <c r="O52" s="39"/>
      <c r="P52" s="39">
        <v>3100</v>
      </c>
      <c r="Q52" s="39">
        <v>27300</v>
      </c>
      <c r="R52" s="39"/>
      <c r="S52" s="39">
        <v>5500</v>
      </c>
      <c r="T52" s="39"/>
      <c r="U52" s="39"/>
      <c r="V52" s="39"/>
      <c r="W52" s="39"/>
      <c r="X52" s="39">
        <v>5800</v>
      </c>
      <c r="Y52" s="34">
        <f t="shared" si="0"/>
        <v>41700</v>
      </c>
    </row>
    <row r="53" spans="1:35" ht="15.75" thickBot="1" x14ac:dyDescent="0.3">
      <c r="A53" s="18" t="s">
        <v>120</v>
      </c>
      <c r="B53" s="81">
        <v>280</v>
      </c>
      <c r="C53" s="82"/>
      <c r="D53" s="82">
        <v>44.62</v>
      </c>
      <c r="E53" s="81">
        <v>299.23</v>
      </c>
      <c r="F53" s="82"/>
      <c r="G53" s="82">
        <v>44.62</v>
      </c>
      <c r="H53" s="81">
        <v>299.23</v>
      </c>
      <c r="I53" s="82"/>
      <c r="J53" s="82">
        <v>44.62</v>
      </c>
      <c r="L53" s="45" t="s">
        <v>34</v>
      </c>
      <c r="M53" s="41">
        <v>2026</v>
      </c>
      <c r="N53" s="42">
        <v>130</v>
      </c>
      <c r="O53" s="43"/>
      <c r="P53" s="43">
        <v>3100</v>
      </c>
      <c r="Q53" s="43">
        <v>27300</v>
      </c>
      <c r="R53" s="43"/>
      <c r="S53" s="43">
        <v>5500</v>
      </c>
      <c r="T53" s="43"/>
      <c r="U53" s="43"/>
      <c r="V53" s="43"/>
      <c r="W53" s="43"/>
      <c r="X53" s="43">
        <v>5800</v>
      </c>
      <c r="Y53" s="34">
        <f t="shared" si="0"/>
        <v>41700</v>
      </c>
    </row>
    <row r="54" spans="1:35" ht="15.75" thickBot="1" x14ac:dyDescent="0.3">
      <c r="A54" s="18" t="s">
        <v>64</v>
      </c>
      <c r="B54" s="81">
        <v>283.5</v>
      </c>
      <c r="C54" s="82"/>
      <c r="D54" s="82">
        <v>44.5</v>
      </c>
      <c r="E54" s="81">
        <v>302.5</v>
      </c>
      <c r="F54" s="82"/>
      <c r="G54" s="82">
        <v>44.5</v>
      </c>
      <c r="H54" s="81">
        <v>302.5</v>
      </c>
      <c r="I54" s="82"/>
      <c r="J54" s="82">
        <v>44.5</v>
      </c>
      <c r="L54" s="44" t="s">
        <v>35</v>
      </c>
      <c r="M54" s="31">
        <v>2024</v>
      </c>
      <c r="N54" s="32">
        <v>30</v>
      </c>
      <c r="O54" s="33">
        <v>0</v>
      </c>
      <c r="P54" s="33">
        <v>3100</v>
      </c>
      <c r="Q54" s="33">
        <v>1000</v>
      </c>
      <c r="R54" s="33"/>
      <c r="S54" s="48">
        <v>1300</v>
      </c>
      <c r="T54" s="33"/>
      <c r="U54" s="33"/>
      <c r="V54" s="33"/>
      <c r="W54" s="33"/>
      <c r="X54" s="33">
        <v>800</v>
      </c>
      <c r="Y54" s="34">
        <f t="shared" si="0"/>
        <v>6200</v>
      </c>
      <c r="AA54" s="35">
        <f>ROUND(Y54/N54,2)</f>
        <v>206.67</v>
      </c>
      <c r="AB54" s="36">
        <f>ROUND(O54/N54,2)</f>
        <v>0</v>
      </c>
      <c r="AC54" s="37">
        <f>ROUND((R54+S54)/N54,2)</f>
        <v>43.33</v>
      </c>
      <c r="AD54" s="35">
        <f>ROUND(Y55/N55,2)</f>
        <v>230</v>
      </c>
      <c r="AE54" s="36">
        <f>ROUND(O55/N55,2)</f>
        <v>0</v>
      </c>
      <c r="AF54" s="37">
        <f>ROUND((R55+S55)/N55,2)</f>
        <v>40</v>
      </c>
      <c r="AG54" s="35">
        <f>ROUND(Y56/N56,2)</f>
        <v>230</v>
      </c>
      <c r="AH54" s="36">
        <f>ROUND(O56/N56,2)</f>
        <v>0</v>
      </c>
      <c r="AI54" s="37">
        <f>ROUND((R56+S56)/N56,2)</f>
        <v>40</v>
      </c>
    </row>
    <row r="55" spans="1:35" ht="15.75" thickBot="1" x14ac:dyDescent="0.3">
      <c r="A55" s="18" t="s">
        <v>65</v>
      </c>
      <c r="B55" s="81">
        <v>316.67</v>
      </c>
      <c r="C55" s="82"/>
      <c r="D55" s="82">
        <v>44</v>
      </c>
      <c r="E55" s="81">
        <v>335.33</v>
      </c>
      <c r="F55" s="82"/>
      <c r="G55" s="82">
        <v>44</v>
      </c>
      <c r="H55" s="81">
        <v>335.33</v>
      </c>
      <c r="I55" s="82"/>
      <c r="J55" s="82">
        <v>44</v>
      </c>
      <c r="L55" s="18" t="s">
        <v>35</v>
      </c>
      <c r="M55" s="9">
        <v>2025</v>
      </c>
      <c r="N55" s="38">
        <v>30</v>
      </c>
      <c r="O55" s="39">
        <v>0</v>
      </c>
      <c r="P55" s="39">
        <v>3100</v>
      </c>
      <c r="Q55" s="39">
        <v>1800</v>
      </c>
      <c r="R55" s="39"/>
      <c r="S55" s="39">
        <v>1200</v>
      </c>
      <c r="T55" s="39"/>
      <c r="U55" s="39"/>
      <c r="V55" s="39"/>
      <c r="W55" s="39"/>
      <c r="X55" s="39">
        <v>800</v>
      </c>
      <c r="Y55" s="34">
        <f t="shared" si="0"/>
        <v>6900</v>
      </c>
      <c r="Z55">
        <v>6.9</v>
      </c>
    </row>
    <row r="56" spans="1:35" ht="15.75" thickBot="1" x14ac:dyDescent="0.3">
      <c r="A56" s="18" t="s">
        <v>121</v>
      </c>
      <c r="B56" s="81">
        <v>257.86</v>
      </c>
      <c r="C56" s="82"/>
      <c r="D56" s="82">
        <v>45</v>
      </c>
      <c r="E56" s="81">
        <v>277.14</v>
      </c>
      <c r="F56" s="82"/>
      <c r="G56" s="82">
        <v>45</v>
      </c>
      <c r="H56" s="81">
        <v>277.14</v>
      </c>
      <c r="I56" s="82"/>
      <c r="J56" s="82">
        <v>45</v>
      </c>
      <c r="L56" s="45" t="s">
        <v>35</v>
      </c>
      <c r="M56" s="41">
        <v>2026</v>
      </c>
      <c r="N56" s="42">
        <v>30</v>
      </c>
      <c r="O56" s="43">
        <v>0</v>
      </c>
      <c r="P56" s="43">
        <v>3100</v>
      </c>
      <c r="Q56" s="43">
        <v>1800</v>
      </c>
      <c r="R56" s="43"/>
      <c r="S56" s="47">
        <v>1200</v>
      </c>
      <c r="T56" s="43"/>
      <c r="U56" s="43"/>
      <c r="V56" s="43"/>
      <c r="W56" s="43"/>
      <c r="X56" s="43">
        <v>800</v>
      </c>
      <c r="Y56" s="34">
        <f t="shared" si="0"/>
        <v>6900</v>
      </c>
      <c r="Z56">
        <v>6.9</v>
      </c>
    </row>
    <row r="57" spans="1:35" ht="15.75" thickBot="1" x14ac:dyDescent="0.3">
      <c r="A57" s="18" t="s">
        <v>67</v>
      </c>
      <c r="B57" s="81">
        <v>256.55</v>
      </c>
      <c r="C57" s="82"/>
      <c r="D57" s="82">
        <v>45.52</v>
      </c>
      <c r="E57" s="81">
        <v>275.86</v>
      </c>
      <c r="F57" s="82"/>
      <c r="G57" s="82">
        <v>45.52</v>
      </c>
      <c r="H57" s="81">
        <v>275.86</v>
      </c>
      <c r="I57" s="82"/>
      <c r="J57" s="82">
        <v>45.52</v>
      </c>
      <c r="L57" s="73" t="s">
        <v>36</v>
      </c>
      <c r="M57" s="74">
        <v>2024</v>
      </c>
      <c r="N57" s="75">
        <v>125</v>
      </c>
      <c r="O57" s="76"/>
      <c r="P57" s="76">
        <v>3200</v>
      </c>
      <c r="Q57" s="76">
        <v>19600</v>
      </c>
      <c r="R57" s="76"/>
      <c r="S57" s="76">
        <v>6000</v>
      </c>
      <c r="T57" s="76"/>
      <c r="U57" s="76"/>
      <c r="V57" s="76"/>
      <c r="W57" s="76"/>
      <c r="X57" s="76">
        <v>6000</v>
      </c>
      <c r="Y57" s="34">
        <f t="shared" si="0"/>
        <v>34800</v>
      </c>
      <c r="Z57" s="77"/>
      <c r="AA57" s="78">
        <f>ROUND(Y57/N57,2)</f>
        <v>278.39999999999998</v>
      </c>
      <c r="AB57" s="79">
        <f>ROUND(O57/N57,2)</f>
        <v>0</v>
      </c>
      <c r="AC57" s="80">
        <f>ROUND((R57+S57)/N57,2)</f>
        <v>48</v>
      </c>
      <c r="AD57" s="78">
        <f>ROUND(Y58/N58,2)</f>
        <v>299.2</v>
      </c>
      <c r="AE57" s="79">
        <f>ROUND(O58/N58,2)</f>
        <v>0</v>
      </c>
      <c r="AF57" s="80">
        <f>ROUND((R58+S58)/N58,2)</f>
        <v>48</v>
      </c>
      <c r="AG57" s="78">
        <f>ROUND(Y59/N59,2)</f>
        <v>299.2</v>
      </c>
      <c r="AH57" s="79">
        <f>ROUND(O59/N59,2)</f>
        <v>0</v>
      </c>
      <c r="AI57" s="80">
        <f>ROUND((R59+S59)/N59,2)</f>
        <v>48</v>
      </c>
    </row>
    <row r="58" spans="1:35" ht="15.75" thickBot="1" x14ac:dyDescent="0.3">
      <c r="A58" s="18" t="s">
        <v>68</v>
      </c>
      <c r="B58" s="81">
        <v>248</v>
      </c>
      <c r="C58" s="82"/>
      <c r="D58" s="82">
        <v>44</v>
      </c>
      <c r="E58" s="81">
        <v>266.67</v>
      </c>
      <c r="F58" s="82"/>
      <c r="G58" s="82">
        <v>44</v>
      </c>
      <c r="H58" s="81">
        <v>266.67</v>
      </c>
      <c r="I58" s="82"/>
      <c r="J58" s="82">
        <v>44</v>
      </c>
      <c r="L58" s="18" t="s">
        <v>36</v>
      </c>
      <c r="M58" s="9">
        <v>2025</v>
      </c>
      <c r="N58" s="38">
        <v>125</v>
      </c>
      <c r="O58" s="39"/>
      <c r="P58" s="39">
        <v>3200</v>
      </c>
      <c r="Q58" s="39">
        <v>22200</v>
      </c>
      <c r="R58" s="39"/>
      <c r="S58" s="39">
        <v>6000</v>
      </c>
      <c r="T58" s="39"/>
      <c r="U58" s="39"/>
      <c r="V58" s="39"/>
      <c r="W58" s="39"/>
      <c r="X58" s="39">
        <v>6000</v>
      </c>
      <c r="Y58" s="34">
        <f t="shared" si="0"/>
        <v>37400</v>
      </c>
    </row>
    <row r="59" spans="1:35" ht="15.75" thickBot="1" x14ac:dyDescent="0.3">
      <c r="A59" s="18" t="s">
        <v>122</v>
      </c>
      <c r="B59" s="81">
        <v>298.75</v>
      </c>
      <c r="C59" s="82"/>
      <c r="D59" s="82">
        <v>42.5</v>
      </c>
      <c r="E59" s="81">
        <v>318.13</v>
      </c>
      <c r="F59" s="82"/>
      <c r="G59" s="82">
        <v>42.5</v>
      </c>
      <c r="H59" s="81">
        <v>318.13</v>
      </c>
      <c r="I59" s="82"/>
      <c r="J59" s="82">
        <v>42.5</v>
      </c>
      <c r="L59" s="45" t="s">
        <v>36</v>
      </c>
      <c r="M59" s="41">
        <v>2026</v>
      </c>
      <c r="N59" s="42">
        <v>125</v>
      </c>
      <c r="O59" s="43"/>
      <c r="P59" s="43">
        <v>3200</v>
      </c>
      <c r="Q59" s="43">
        <v>22200</v>
      </c>
      <c r="R59" s="43"/>
      <c r="S59" s="43">
        <v>6000</v>
      </c>
      <c r="T59" s="43"/>
      <c r="U59" s="43"/>
      <c r="V59" s="43"/>
      <c r="W59" s="43"/>
      <c r="X59" s="43">
        <v>6000</v>
      </c>
      <c r="Y59" s="34">
        <f t="shared" si="0"/>
        <v>37400</v>
      </c>
    </row>
    <row r="60" spans="1:35" ht="15.75" thickBot="1" x14ac:dyDescent="0.3">
      <c r="A60" s="18" t="s">
        <v>70</v>
      </c>
      <c r="B60" s="81">
        <v>266.67</v>
      </c>
      <c r="C60" s="82"/>
      <c r="D60" s="82">
        <v>44.17</v>
      </c>
      <c r="E60" s="81">
        <v>285.83</v>
      </c>
      <c r="F60" s="82"/>
      <c r="G60" s="82">
        <v>44.17</v>
      </c>
      <c r="H60" s="81">
        <v>285.83</v>
      </c>
      <c r="I60" s="82"/>
      <c r="J60" s="82">
        <v>44.17</v>
      </c>
      <c r="L60" s="44" t="s">
        <v>37</v>
      </c>
      <c r="M60" s="31">
        <v>2024</v>
      </c>
      <c r="N60" s="32">
        <v>150</v>
      </c>
      <c r="O60" s="33"/>
      <c r="P60" s="33">
        <v>0</v>
      </c>
      <c r="Q60" s="33">
        <v>32600</v>
      </c>
      <c r="R60" s="33">
        <v>0</v>
      </c>
      <c r="S60" s="33">
        <v>7000</v>
      </c>
      <c r="T60" s="33"/>
      <c r="U60" s="33"/>
      <c r="V60" s="33"/>
      <c r="W60" s="33"/>
      <c r="X60" s="33">
        <v>3200</v>
      </c>
      <c r="Y60" s="34">
        <f t="shared" si="0"/>
        <v>42800</v>
      </c>
      <c r="Z60">
        <v>42.8</v>
      </c>
      <c r="AA60" s="35">
        <f>ROUND(Y60/N60,2)</f>
        <v>285.33</v>
      </c>
      <c r="AB60" s="36">
        <f>ROUND(O60/N60,2)</f>
        <v>0</v>
      </c>
      <c r="AC60" s="37">
        <f>ROUND((R60+S60)/N60,2)</f>
        <v>46.67</v>
      </c>
      <c r="AD60" s="35">
        <f>ROUND(Y61/N61,2)</f>
        <v>304.67</v>
      </c>
      <c r="AE60" s="36">
        <f>ROUND(O61/N61,2)</f>
        <v>0</v>
      </c>
      <c r="AF60" s="37">
        <f>ROUND((R61+S61)/N61,2)</f>
        <v>46.67</v>
      </c>
      <c r="AG60" s="35">
        <f>ROUND(Y62/N62,2)</f>
        <v>304.67</v>
      </c>
      <c r="AH60" s="36">
        <f>ROUND(O62/N62,2)</f>
        <v>0</v>
      </c>
      <c r="AI60" s="37">
        <f>ROUND((R62+S62)/N62,2)</f>
        <v>46.67</v>
      </c>
    </row>
    <row r="61" spans="1:35" ht="15.75" thickBot="1" x14ac:dyDescent="0.3">
      <c r="A61" s="18" t="s">
        <v>72</v>
      </c>
      <c r="B61" s="81">
        <v>291.43</v>
      </c>
      <c r="C61" s="82"/>
      <c r="D61" s="82">
        <v>44.29</v>
      </c>
      <c r="E61" s="81">
        <v>310</v>
      </c>
      <c r="F61" s="82"/>
      <c r="G61" s="82">
        <v>44.29</v>
      </c>
      <c r="H61" s="81">
        <v>310</v>
      </c>
      <c r="I61" s="82"/>
      <c r="J61" s="82">
        <v>44.29</v>
      </c>
      <c r="L61" s="18" t="s">
        <v>37</v>
      </c>
      <c r="M61" s="9">
        <v>2025</v>
      </c>
      <c r="N61" s="38">
        <v>150</v>
      </c>
      <c r="O61" s="39"/>
      <c r="P61" s="39">
        <v>0</v>
      </c>
      <c r="Q61" s="39">
        <v>35500</v>
      </c>
      <c r="R61" s="39">
        <v>0</v>
      </c>
      <c r="S61" s="33">
        <v>7000</v>
      </c>
      <c r="T61" s="33"/>
      <c r="U61" s="33"/>
      <c r="V61" s="33"/>
      <c r="W61" s="33"/>
      <c r="X61" s="33">
        <v>3200</v>
      </c>
      <c r="Y61" s="34">
        <f t="shared" si="0"/>
        <v>45700</v>
      </c>
      <c r="Z61">
        <v>45.7</v>
      </c>
    </row>
    <row r="62" spans="1:35" ht="26.25" thickBot="1" x14ac:dyDescent="0.3">
      <c r="A62" s="19" t="s">
        <v>73</v>
      </c>
      <c r="B62" s="81">
        <v>253</v>
      </c>
      <c r="C62" s="82"/>
      <c r="D62" s="82">
        <v>45</v>
      </c>
      <c r="E62" s="81">
        <v>272.5</v>
      </c>
      <c r="F62" s="82"/>
      <c r="G62" s="82">
        <v>45</v>
      </c>
      <c r="H62" s="81">
        <v>272.5</v>
      </c>
      <c r="I62" s="82"/>
      <c r="J62" s="82">
        <v>45</v>
      </c>
      <c r="L62" s="45" t="s">
        <v>37</v>
      </c>
      <c r="M62" s="41">
        <v>2026</v>
      </c>
      <c r="N62" s="42">
        <v>150</v>
      </c>
      <c r="O62" s="43"/>
      <c r="P62" s="43">
        <v>0</v>
      </c>
      <c r="Q62" s="39">
        <v>35500</v>
      </c>
      <c r="R62" s="43">
        <v>0</v>
      </c>
      <c r="S62" s="33">
        <v>7000</v>
      </c>
      <c r="T62" s="33"/>
      <c r="U62" s="33"/>
      <c r="V62" s="33"/>
      <c r="W62" s="33"/>
      <c r="X62" s="33">
        <v>3200</v>
      </c>
      <c r="Y62" s="34">
        <f t="shared" si="0"/>
        <v>45700</v>
      </c>
      <c r="Z62">
        <v>45.7</v>
      </c>
    </row>
    <row r="63" spans="1:35" ht="15.75" thickBot="1" x14ac:dyDescent="0.3">
      <c r="A63" s="18" t="s">
        <v>74</v>
      </c>
      <c r="B63" s="81">
        <v>245</v>
      </c>
      <c r="C63" s="82"/>
      <c r="D63" s="82">
        <v>44.38</v>
      </c>
      <c r="E63" s="81">
        <v>264.38</v>
      </c>
      <c r="F63" s="82"/>
      <c r="G63" s="82">
        <v>44.38</v>
      </c>
      <c r="H63" s="81">
        <v>264.38</v>
      </c>
      <c r="I63" s="82"/>
      <c r="J63" s="82">
        <v>44.38</v>
      </c>
      <c r="L63" s="44" t="s">
        <v>38</v>
      </c>
      <c r="M63" s="31">
        <v>2024</v>
      </c>
      <c r="N63" s="32">
        <v>150</v>
      </c>
      <c r="O63" s="33">
        <v>0</v>
      </c>
      <c r="P63" s="33">
        <v>3400</v>
      </c>
      <c r="Q63" s="33">
        <v>28400</v>
      </c>
      <c r="R63" s="33">
        <v>0</v>
      </c>
      <c r="S63" s="33">
        <v>6400</v>
      </c>
      <c r="T63" s="33"/>
      <c r="U63" s="33"/>
      <c r="V63" s="33"/>
      <c r="W63" s="33"/>
      <c r="X63" s="33">
        <v>6000</v>
      </c>
      <c r="Y63" s="34">
        <f t="shared" si="0"/>
        <v>44200</v>
      </c>
      <c r="AA63" s="35">
        <f>ROUND(Y63/N63,2)</f>
        <v>294.67</v>
      </c>
      <c r="AB63" s="36">
        <f>ROUND(O63/N63,2)</f>
        <v>0</v>
      </c>
      <c r="AC63" s="37">
        <f>ROUND((R63+S63)/N63,2)</f>
        <v>42.67</v>
      </c>
      <c r="AD63" s="35">
        <f>ROUND(Y64/N64,2)</f>
        <v>312.67</v>
      </c>
      <c r="AE63" s="36">
        <f>ROUND(O64/N64,2)</f>
        <v>0</v>
      </c>
      <c r="AF63" s="37">
        <f>ROUND((R64+S64)/N64,2)</f>
        <v>42.67</v>
      </c>
      <c r="AG63" s="35">
        <f>ROUND(Y65/N65,2)</f>
        <v>312.67</v>
      </c>
      <c r="AH63" s="36">
        <f>ROUND(O65/N65,2)</f>
        <v>0</v>
      </c>
      <c r="AI63" s="37">
        <f>ROUND((R65+S65)/N65,2)</f>
        <v>42.67</v>
      </c>
    </row>
    <row r="64" spans="1:35" ht="15.75" thickBot="1" x14ac:dyDescent="0.3">
      <c r="A64" s="18" t="s">
        <v>75</v>
      </c>
      <c r="B64" s="81">
        <v>266</v>
      </c>
      <c r="C64" s="82"/>
      <c r="D64" s="82">
        <v>44</v>
      </c>
      <c r="E64" s="81">
        <v>284.67</v>
      </c>
      <c r="F64" s="82"/>
      <c r="G64" s="82">
        <v>44</v>
      </c>
      <c r="H64" s="81">
        <v>284.67</v>
      </c>
      <c r="I64" s="82"/>
      <c r="J64" s="82">
        <v>44</v>
      </c>
      <c r="L64" s="18" t="s">
        <v>38</v>
      </c>
      <c r="M64" s="9">
        <v>2025</v>
      </c>
      <c r="N64" s="38">
        <v>150</v>
      </c>
      <c r="O64" s="39">
        <v>0</v>
      </c>
      <c r="P64" s="39">
        <v>3400</v>
      </c>
      <c r="Q64" s="39">
        <v>31100</v>
      </c>
      <c r="R64" s="39">
        <v>0</v>
      </c>
      <c r="S64" s="39">
        <v>6400</v>
      </c>
      <c r="T64" s="39"/>
      <c r="U64" s="39"/>
      <c r="V64" s="39"/>
      <c r="W64" s="39"/>
      <c r="X64" s="39">
        <v>6000</v>
      </c>
      <c r="Y64" s="34">
        <f t="shared" si="0"/>
        <v>46900</v>
      </c>
    </row>
    <row r="65" spans="1:35" ht="15.75" thickBot="1" x14ac:dyDescent="0.3">
      <c r="A65" s="18" t="s">
        <v>76</v>
      </c>
      <c r="B65" s="81">
        <v>266.67</v>
      </c>
      <c r="C65" s="82"/>
      <c r="D65" s="82">
        <v>44.17</v>
      </c>
      <c r="E65" s="81">
        <v>285.83</v>
      </c>
      <c r="F65" s="82"/>
      <c r="G65" s="82">
        <v>44.17</v>
      </c>
      <c r="H65" s="81">
        <v>285.83</v>
      </c>
      <c r="I65" s="82"/>
      <c r="J65" s="82">
        <v>44.17</v>
      </c>
      <c r="L65" s="45" t="s">
        <v>38</v>
      </c>
      <c r="M65" s="41">
        <v>2026</v>
      </c>
      <c r="N65" s="42">
        <v>150</v>
      </c>
      <c r="O65" s="43">
        <v>0</v>
      </c>
      <c r="P65" s="43">
        <v>3400</v>
      </c>
      <c r="Q65" s="43">
        <v>31100</v>
      </c>
      <c r="R65" s="43">
        <v>0</v>
      </c>
      <c r="S65" s="43">
        <v>6400</v>
      </c>
      <c r="T65" s="43"/>
      <c r="U65" s="43"/>
      <c r="V65" s="43"/>
      <c r="W65" s="43"/>
      <c r="X65" s="43">
        <v>6000</v>
      </c>
      <c r="Y65" s="34">
        <f t="shared" si="0"/>
        <v>46900</v>
      </c>
    </row>
    <row r="66" spans="1:35" ht="15.75" thickBot="1" x14ac:dyDescent="0.3">
      <c r="A66" s="18" t="s">
        <v>77</v>
      </c>
      <c r="B66" s="81">
        <v>298.24</v>
      </c>
      <c r="C66" s="82"/>
      <c r="D66" s="82">
        <v>43.53</v>
      </c>
      <c r="E66" s="81">
        <v>316.47000000000003</v>
      </c>
      <c r="F66" s="82"/>
      <c r="G66" s="82">
        <v>43.53</v>
      </c>
      <c r="H66" s="81">
        <v>316.47000000000003</v>
      </c>
      <c r="I66" s="82"/>
      <c r="J66" s="82">
        <v>43.53</v>
      </c>
      <c r="L66" s="44" t="s">
        <v>39</v>
      </c>
      <c r="M66" s="31">
        <v>2024</v>
      </c>
      <c r="N66" s="32">
        <v>80</v>
      </c>
      <c r="O66" s="33">
        <v>0</v>
      </c>
      <c r="P66" s="33">
        <v>1800</v>
      </c>
      <c r="Q66" s="33">
        <v>17300</v>
      </c>
      <c r="R66" s="33"/>
      <c r="S66" s="33">
        <v>3400</v>
      </c>
      <c r="T66" s="33"/>
      <c r="U66" s="33"/>
      <c r="V66" s="33"/>
      <c r="W66" s="33"/>
      <c r="X66" s="33">
        <v>1800</v>
      </c>
      <c r="Y66" s="34">
        <f t="shared" si="0"/>
        <v>24300</v>
      </c>
      <c r="AA66" s="35">
        <f>ROUND(Y66/N66,2)</f>
        <v>303.75</v>
      </c>
      <c r="AB66" s="36">
        <f>ROUND(O66/N66,2)</f>
        <v>0</v>
      </c>
      <c r="AC66" s="37">
        <f>ROUND((R66+S66)/N66,2)</f>
        <v>42.5</v>
      </c>
      <c r="AD66" s="35">
        <f>ROUND(Y67/N67,2)</f>
        <v>322.5</v>
      </c>
      <c r="AE66" s="36">
        <f>ROUND(O67/N67,2)</f>
        <v>0</v>
      </c>
      <c r="AF66" s="37">
        <f>ROUND((R67+S67)/N67,2)</f>
        <v>42.5</v>
      </c>
      <c r="AG66" s="35">
        <f>ROUND(Y68/N68,2)</f>
        <v>322.5</v>
      </c>
      <c r="AH66" s="36">
        <f>ROUND(O68/N68,2)</f>
        <v>0</v>
      </c>
      <c r="AI66" s="37">
        <f>ROUND((R68+S68)/N68,2)</f>
        <v>42.5</v>
      </c>
    </row>
    <row r="67" spans="1:35" ht="15.75" thickBot="1" x14ac:dyDescent="0.3">
      <c r="A67" s="18" t="s">
        <v>123</v>
      </c>
      <c r="B67" s="81">
        <v>254.67</v>
      </c>
      <c r="C67" s="82"/>
      <c r="D67" s="82">
        <v>45.33</v>
      </c>
      <c r="E67" s="81">
        <v>274.67</v>
      </c>
      <c r="F67" s="82"/>
      <c r="G67" s="82">
        <v>45.33</v>
      </c>
      <c r="H67" s="81">
        <v>274.67</v>
      </c>
      <c r="I67" s="82"/>
      <c r="J67" s="82">
        <v>45.33</v>
      </c>
      <c r="L67" s="18" t="s">
        <v>39</v>
      </c>
      <c r="M67" s="9">
        <v>2025</v>
      </c>
      <c r="N67" s="38">
        <v>80</v>
      </c>
      <c r="O67" s="39">
        <v>0</v>
      </c>
      <c r="P67" s="39">
        <v>1800</v>
      </c>
      <c r="Q67" s="39">
        <v>17300</v>
      </c>
      <c r="R67" s="39"/>
      <c r="S67" s="39">
        <v>3400</v>
      </c>
      <c r="T67" s="39"/>
      <c r="U67" s="39"/>
      <c r="V67" s="39"/>
      <c r="W67" s="39"/>
      <c r="X67" s="39">
        <v>3300</v>
      </c>
      <c r="Y67" s="34">
        <f t="shared" si="0"/>
        <v>25800</v>
      </c>
    </row>
    <row r="68" spans="1:35" ht="15.75" thickBot="1" x14ac:dyDescent="0.3">
      <c r="A68" s="18" t="s">
        <v>79</v>
      </c>
      <c r="B68" s="81">
        <v>275</v>
      </c>
      <c r="C68" s="82"/>
      <c r="D68" s="82">
        <v>43.75</v>
      </c>
      <c r="E68" s="81">
        <v>293.75</v>
      </c>
      <c r="F68" s="82"/>
      <c r="G68" s="82">
        <v>43.75</v>
      </c>
      <c r="H68" s="81">
        <v>293.75</v>
      </c>
      <c r="I68" s="82"/>
      <c r="J68" s="82">
        <v>43.75</v>
      </c>
      <c r="L68" s="45" t="s">
        <v>39</v>
      </c>
      <c r="M68" s="41">
        <v>2026</v>
      </c>
      <c r="N68" s="42">
        <v>80</v>
      </c>
      <c r="O68" s="43">
        <v>0</v>
      </c>
      <c r="P68" s="43">
        <v>1800</v>
      </c>
      <c r="Q68" s="43">
        <v>17300</v>
      </c>
      <c r="R68" s="43"/>
      <c r="S68" s="43">
        <v>3400</v>
      </c>
      <c r="T68" s="43"/>
      <c r="U68" s="43"/>
      <c r="V68" s="43"/>
      <c r="W68" s="43"/>
      <c r="X68" s="43">
        <v>3300</v>
      </c>
      <c r="Y68" s="34">
        <f t="shared" si="0"/>
        <v>25800</v>
      </c>
    </row>
    <row r="69" spans="1:35" ht="15.75" thickBot="1" x14ac:dyDescent="0.3">
      <c r="A69" s="18" t="s">
        <v>124</v>
      </c>
      <c r="B69" s="81">
        <v>257.86</v>
      </c>
      <c r="C69" s="82"/>
      <c r="D69" s="82">
        <v>45</v>
      </c>
      <c r="E69" s="81">
        <v>277.14</v>
      </c>
      <c r="F69" s="82"/>
      <c r="G69" s="82">
        <v>45</v>
      </c>
      <c r="H69" s="81">
        <v>277.14</v>
      </c>
      <c r="I69" s="82"/>
      <c r="J69" s="82">
        <v>45</v>
      </c>
      <c r="L69" s="44" t="s">
        <v>40</v>
      </c>
      <c r="M69" s="31">
        <v>2024</v>
      </c>
      <c r="N69" s="32">
        <v>140</v>
      </c>
      <c r="O69" s="33">
        <v>0</v>
      </c>
      <c r="P69" s="33">
        <v>3300</v>
      </c>
      <c r="Q69" s="33">
        <v>20500</v>
      </c>
      <c r="R69" s="33">
        <v>0</v>
      </c>
      <c r="S69" s="33">
        <v>6300</v>
      </c>
      <c r="T69" s="33"/>
      <c r="U69" s="33"/>
      <c r="V69" s="33"/>
      <c r="W69" s="33"/>
      <c r="X69" s="33">
        <v>3200</v>
      </c>
      <c r="Y69" s="34">
        <f t="shared" si="0"/>
        <v>33300</v>
      </c>
      <c r="AA69" s="35">
        <f>ROUND(Y69/N69,2)</f>
        <v>237.86</v>
      </c>
      <c r="AB69" s="36">
        <f>ROUND(O69/N69,2)</f>
        <v>0</v>
      </c>
      <c r="AC69" s="37">
        <f>ROUND((R69+S69)/N69,2)</f>
        <v>45</v>
      </c>
      <c r="AD69" s="35">
        <f>ROUND(Y70/N70,2)</f>
        <v>256.43</v>
      </c>
      <c r="AE69" s="36">
        <f>ROUND(O70/N70,2)</f>
        <v>0</v>
      </c>
      <c r="AF69" s="37">
        <f>ROUND((R70+S70)/N70,2)</f>
        <v>45</v>
      </c>
      <c r="AG69" s="35">
        <f>ROUND(Y71/N71,2)</f>
        <v>256.43</v>
      </c>
      <c r="AH69" s="36">
        <f>ROUND(O71/N71,2)</f>
        <v>0</v>
      </c>
      <c r="AI69" s="37">
        <f>ROUND((R71+S71)/N71,2)</f>
        <v>45</v>
      </c>
    </row>
    <row r="70" spans="1:35" ht="15.75" thickBot="1" x14ac:dyDescent="0.3">
      <c r="A70" s="18" t="s">
        <v>81</v>
      </c>
      <c r="B70" s="81">
        <v>255.38</v>
      </c>
      <c r="C70" s="82"/>
      <c r="D70" s="82">
        <v>43.08</v>
      </c>
      <c r="E70" s="81">
        <v>273.85000000000002</v>
      </c>
      <c r="F70" s="82"/>
      <c r="G70" s="82">
        <v>43.08</v>
      </c>
      <c r="H70" s="81">
        <v>273.85000000000002</v>
      </c>
      <c r="I70" s="82"/>
      <c r="J70" s="82">
        <v>43.08</v>
      </c>
      <c r="L70" s="18" t="s">
        <v>40</v>
      </c>
      <c r="M70" s="9">
        <v>2025</v>
      </c>
      <c r="N70" s="38">
        <v>140</v>
      </c>
      <c r="O70" s="39">
        <v>0</v>
      </c>
      <c r="P70" s="39">
        <v>3300</v>
      </c>
      <c r="Q70" s="39">
        <v>20500</v>
      </c>
      <c r="R70" s="39">
        <v>0</v>
      </c>
      <c r="S70" s="39">
        <v>6300</v>
      </c>
      <c r="T70" s="39"/>
      <c r="U70" s="39"/>
      <c r="V70" s="39"/>
      <c r="W70" s="39"/>
      <c r="X70" s="39">
        <v>5800</v>
      </c>
      <c r="Y70" s="34">
        <f t="shared" si="0"/>
        <v>35900</v>
      </c>
    </row>
    <row r="71" spans="1:35" ht="15.75" thickBot="1" x14ac:dyDescent="0.3">
      <c r="A71" s="18" t="s">
        <v>125</v>
      </c>
      <c r="B71" s="81">
        <v>326</v>
      </c>
      <c r="C71" s="82"/>
      <c r="D71" s="82">
        <v>42</v>
      </c>
      <c r="E71" s="81">
        <v>344</v>
      </c>
      <c r="F71" s="82"/>
      <c r="G71" s="82">
        <v>42</v>
      </c>
      <c r="H71" s="81">
        <v>344</v>
      </c>
      <c r="I71" s="82"/>
      <c r="J71" s="82">
        <v>42</v>
      </c>
      <c r="L71" s="45" t="s">
        <v>40</v>
      </c>
      <c r="M71" s="41">
        <v>2026</v>
      </c>
      <c r="N71" s="42">
        <v>140</v>
      </c>
      <c r="O71" s="43">
        <v>0</v>
      </c>
      <c r="P71" s="43">
        <v>3300</v>
      </c>
      <c r="Q71" s="43">
        <v>20500</v>
      </c>
      <c r="R71" s="43">
        <v>0</v>
      </c>
      <c r="S71" s="43">
        <v>6300</v>
      </c>
      <c r="T71" s="43"/>
      <c r="U71" s="43"/>
      <c r="V71" s="43"/>
      <c r="W71" s="43"/>
      <c r="X71" s="43">
        <v>5800</v>
      </c>
      <c r="Y71" s="34">
        <f t="shared" si="0"/>
        <v>35900</v>
      </c>
    </row>
    <row r="72" spans="1:35" ht="15.75" thickBot="1" x14ac:dyDescent="0.3">
      <c r="A72" s="18" t="s">
        <v>83</v>
      </c>
      <c r="B72" s="81">
        <v>253.68</v>
      </c>
      <c r="C72" s="82"/>
      <c r="D72" s="82">
        <v>42.63</v>
      </c>
      <c r="E72" s="81">
        <v>271.58</v>
      </c>
      <c r="F72" s="82"/>
      <c r="G72" s="82">
        <v>42.63</v>
      </c>
      <c r="H72" s="81">
        <v>271.58</v>
      </c>
      <c r="I72" s="82"/>
      <c r="J72" s="82">
        <v>42.63</v>
      </c>
      <c r="L72" s="44" t="s">
        <v>41</v>
      </c>
      <c r="M72" s="31">
        <v>2024</v>
      </c>
      <c r="N72" s="32">
        <v>200</v>
      </c>
      <c r="O72" s="33"/>
      <c r="P72" s="33">
        <v>4700</v>
      </c>
      <c r="Q72" s="33">
        <v>33700</v>
      </c>
      <c r="R72" s="33"/>
      <c r="S72" s="33">
        <v>9000</v>
      </c>
      <c r="T72" s="33"/>
      <c r="U72" s="33"/>
      <c r="V72" s="33"/>
      <c r="W72" s="33"/>
      <c r="X72" s="33">
        <v>4700</v>
      </c>
      <c r="Y72" s="34">
        <f t="shared" si="0"/>
        <v>52100</v>
      </c>
      <c r="AA72" s="35">
        <f>ROUND(Y72/N72,2)</f>
        <v>260.5</v>
      </c>
      <c r="AB72" s="36">
        <f>ROUND(O72/N72,2)</f>
        <v>0</v>
      </c>
      <c r="AC72" s="37">
        <f>ROUND((R72+S72)/N72,2)</f>
        <v>45</v>
      </c>
      <c r="AD72" s="35">
        <f>ROUND(Y73/N73,2)</f>
        <v>280</v>
      </c>
      <c r="AE72" s="36">
        <f>ROUND(O73/N73,2)</f>
        <v>0</v>
      </c>
      <c r="AF72" s="37">
        <f>ROUND((R73+S73)/N73,2)</f>
        <v>45</v>
      </c>
      <c r="AG72" s="35">
        <f>ROUND(Y74/N74,2)</f>
        <v>280</v>
      </c>
      <c r="AH72" s="36">
        <f>ROUND(O74/N74,2)</f>
        <v>0</v>
      </c>
      <c r="AI72" s="37">
        <f>ROUND((R74+S74)/N74,2)</f>
        <v>45</v>
      </c>
    </row>
    <row r="73" spans="1:35" ht="15.75" thickBot="1" x14ac:dyDescent="0.3">
      <c r="A73" s="18" t="s">
        <v>84</v>
      </c>
      <c r="B73" s="81">
        <v>293.91000000000003</v>
      </c>
      <c r="C73" s="82"/>
      <c r="D73" s="82">
        <v>43.48</v>
      </c>
      <c r="E73" s="81">
        <v>313.04000000000002</v>
      </c>
      <c r="F73" s="82"/>
      <c r="G73" s="82">
        <v>43.48</v>
      </c>
      <c r="H73" s="81">
        <v>313.04000000000002</v>
      </c>
      <c r="I73" s="82"/>
      <c r="J73" s="82">
        <v>43.48</v>
      </c>
      <c r="L73" s="18" t="s">
        <v>41</v>
      </c>
      <c r="M73" s="9">
        <v>2025</v>
      </c>
      <c r="N73" s="38">
        <v>200</v>
      </c>
      <c r="O73" s="39"/>
      <c r="P73" s="39">
        <v>4700</v>
      </c>
      <c r="Q73" s="33">
        <v>33700</v>
      </c>
      <c r="R73" s="39"/>
      <c r="S73" s="39">
        <v>9000</v>
      </c>
      <c r="T73" s="39"/>
      <c r="U73" s="39"/>
      <c r="V73" s="39"/>
      <c r="W73" s="39"/>
      <c r="X73" s="39">
        <v>8600</v>
      </c>
      <c r="Y73" s="34">
        <f t="shared" si="0"/>
        <v>56000</v>
      </c>
    </row>
    <row r="74" spans="1:35" ht="15.75" thickBot="1" x14ac:dyDescent="0.3">
      <c r="A74" s="18" t="s">
        <v>85</v>
      </c>
      <c r="B74" s="81">
        <v>266.67</v>
      </c>
      <c r="C74" s="82"/>
      <c r="D74" s="82">
        <v>44.44</v>
      </c>
      <c r="E74" s="81">
        <v>285.56</v>
      </c>
      <c r="F74" s="82"/>
      <c r="G74" s="82">
        <v>44.44</v>
      </c>
      <c r="H74" s="81">
        <v>285.56</v>
      </c>
      <c r="I74" s="82"/>
      <c r="J74" s="82">
        <v>44.44</v>
      </c>
      <c r="L74" s="45" t="s">
        <v>41</v>
      </c>
      <c r="M74" s="41">
        <v>2026</v>
      </c>
      <c r="N74" s="42">
        <v>200</v>
      </c>
      <c r="O74" s="43"/>
      <c r="P74" s="43">
        <v>4700</v>
      </c>
      <c r="Q74" s="33">
        <v>33700</v>
      </c>
      <c r="R74" s="43"/>
      <c r="S74" s="43">
        <v>9000</v>
      </c>
      <c r="T74" s="43"/>
      <c r="U74" s="43"/>
      <c r="V74" s="43"/>
      <c r="W74" s="43"/>
      <c r="X74" s="43">
        <v>8600</v>
      </c>
      <c r="Y74" s="34">
        <f t="shared" si="0"/>
        <v>56000</v>
      </c>
    </row>
    <row r="75" spans="1:35" ht="15.75" thickBot="1" x14ac:dyDescent="0.3">
      <c r="A75" s="18" t="s">
        <v>86</v>
      </c>
      <c r="B75" s="81">
        <v>286.67</v>
      </c>
      <c r="C75" s="82"/>
      <c r="D75" s="82">
        <v>44.17</v>
      </c>
      <c r="E75" s="81">
        <v>305</v>
      </c>
      <c r="F75" s="82"/>
      <c r="G75" s="82">
        <v>44.17</v>
      </c>
      <c r="H75" s="81">
        <v>305</v>
      </c>
      <c r="I75" s="82"/>
      <c r="J75" s="82">
        <v>44.17</v>
      </c>
      <c r="L75" s="44" t="s">
        <v>42</v>
      </c>
      <c r="M75" s="31">
        <v>2024</v>
      </c>
      <c r="N75" s="32">
        <v>160</v>
      </c>
      <c r="O75" s="33"/>
      <c r="P75" s="33">
        <v>3700</v>
      </c>
      <c r="Q75" s="48">
        <v>32700</v>
      </c>
      <c r="R75" s="48"/>
      <c r="S75" s="48">
        <v>7600</v>
      </c>
      <c r="T75" s="33"/>
      <c r="U75" s="33"/>
      <c r="V75" s="33"/>
      <c r="W75" s="33"/>
      <c r="X75" s="33"/>
      <c r="Y75" s="34">
        <f t="shared" si="0"/>
        <v>44000</v>
      </c>
      <c r="AA75" s="35">
        <f>ROUND(Y75/N75,2)</f>
        <v>275</v>
      </c>
      <c r="AB75" s="36">
        <f>ROUND(O75/N75,2)</f>
        <v>0</v>
      </c>
      <c r="AC75" s="37">
        <f>ROUND((R75+S75)/N75,2)</f>
        <v>47.5</v>
      </c>
      <c r="AD75" s="35">
        <f>ROUND(Y76/N76,2)</f>
        <v>275</v>
      </c>
      <c r="AE75" s="36">
        <f>ROUND(O76/N76,2)</f>
        <v>0</v>
      </c>
      <c r="AF75" s="37">
        <f>ROUND((R76+S76)/N76,2)</f>
        <v>47.5</v>
      </c>
      <c r="AG75" s="35">
        <f>ROUND(Y77/N77,2)</f>
        <v>275</v>
      </c>
      <c r="AH75" s="36">
        <f>ROUND(O77/N77,2)</f>
        <v>0</v>
      </c>
      <c r="AI75" s="37">
        <f>ROUND((R77+S77)/N77,2)</f>
        <v>47.5</v>
      </c>
    </row>
    <row r="76" spans="1:35" ht="15.75" thickBot="1" x14ac:dyDescent="0.3">
      <c r="A76" s="18" t="s">
        <v>87</v>
      </c>
      <c r="B76" s="81">
        <v>266.67</v>
      </c>
      <c r="C76" s="82"/>
      <c r="D76" s="82">
        <v>44.17</v>
      </c>
      <c r="E76" s="81">
        <v>285.83</v>
      </c>
      <c r="F76" s="82"/>
      <c r="G76" s="82">
        <v>44.17</v>
      </c>
      <c r="H76" s="81">
        <v>285.83</v>
      </c>
      <c r="I76" s="82"/>
      <c r="J76" s="82">
        <v>44.17</v>
      </c>
      <c r="L76" s="18" t="s">
        <v>42</v>
      </c>
      <c r="M76" s="9">
        <v>2025</v>
      </c>
      <c r="N76" s="38">
        <v>160</v>
      </c>
      <c r="O76" s="39"/>
      <c r="P76" s="39">
        <f>P75</f>
        <v>3700</v>
      </c>
      <c r="Q76" s="39">
        <v>32700</v>
      </c>
      <c r="R76" s="39"/>
      <c r="S76" s="39">
        <v>7600</v>
      </c>
      <c r="T76" s="39"/>
      <c r="U76" s="39"/>
      <c r="V76" s="39"/>
      <c r="W76" s="39"/>
      <c r="X76" s="39"/>
      <c r="Y76" s="34">
        <f t="shared" si="0"/>
        <v>44000</v>
      </c>
    </row>
    <row r="77" spans="1:35" ht="15.75" thickBot="1" x14ac:dyDescent="0.3">
      <c r="A77" s="18" t="s">
        <v>88</v>
      </c>
      <c r="B77" s="81">
        <v>282.22000000000003</v>
      </c>
      <c r="C77" s="82"/>
      <c r="D77" s="82">
        <v>41.11</v>
      </c>
      <c r="E77" s="81">
        <v>300</v>
      </c>
      <c r="F77" s="82"/>
      <c r="G77" s="82">
        <v>41.11</v>
      </c>
      <c r="H77" s="81">
        <v>300</v>
      </c>
      <c r="I77" s="82"/>
      <c r="J77" s="82">
        <v>41.11</v>
      </c>
      <c r="L77" s="45" t="s">
        <v>42</v>
      </c>
      <c r="M77" s="41">
        <v>2026</v>
      </c>
      <c r="N77" s="42">
        <v>160</v>
      </c>
      <c r="O77" s="43"/>
      <c r="P77" s="43">
        <f>P76</f>
        <v>3700</v>
      </c>
      <c r="Q77" s="47">
        <v>32700</v>
      </c>
      <c r="R77" s="49"/>
      <c r="S77" s="47">
        <v>7600</v>
      </c>
      <c r="T77" s="43"/>
      <c r="U77" s="43"/>
      <c r="V77" s="43"/>
      <c r="W77" s="43"/>
      <c r="X77" s="43"/>
      <c r="Y77" s="34">
        <f t="shared" ref="Y77:Y143" si="1">SUM(O77:X77)</f>
        <v>44000</v>
      </c>
    </row>
    <row r="78" spans="1:35" ht="15.75" thickBot="1" x14ac:dyDescent="0.3">
      <c r="A78" s="20" t="s">
        <v>89</v>
      </c>
      <c r="B78" s="81">
        <v>266.67</v>
      </c>
      <c r="C78" s="82"/>
      <c r="D78" s="82">
        <v>45</v>
      </c>
      <c r="E78" s="81">
        <v>285</v>
      </c>
      <c r="F78" s="82"/>
      <c r="G78" s="82">
        <v>45</v>
      </c>
      <c r="H78" s="81">
        <v>285</v>
      </c>
      <c r="I78" s="82"/>
      <c r="J78" s="82">
        <v>45</v>
      </c>
      <c r="L78" s="44" t="s">
        <v>43</v>
      </c>
      <c r="M78" s="31">
        <v>2024</v>
      </c>
      <c r="N78" s="32">
        <v>130</v>
      </c>
      <c r="O78" s="33">
        <v>0</v>
      </c>
      <c r="P78" s="33">
        <v>3000</v>
      </c>
      <c r="Q78" s="33">
        <v>27000</v>
      </c>
      <c r="R78" s="33">
        <v>0</v>
      </c>
      <c r="S78" s="33">
        <v>5700</v>
      </c>
      <c r="T78" s="33"/>
      <c r="U78" s="33"/>
      <c r="V78" s="33"/>
      <c r="W78" s="33"/>
      <c r="X78" s="33">
        <v>3000</v>
      </c>
      <c r="Y78" s="34">
        <f t="shared" si="1"/>
        <v>38700</v>
      </c>
      <c r="AA78" s="35">
        <f>ROUND(Y78/N78,2)</f>
        <v>297.69</v>
      </c>
      <c r="AB78" s="36">
        <f>ROUND(O78/N78,2)</f>
        <v>0</v>
      </c>
      <c r="AC78" s="37">
        <f>ROUND((R78+S78)/N78,2)</f>
        <v>43.85</v>
      </c>
      <c r="AD78" s="35">
        <f>ROUND(Y79/N79,2)</f>
        <v>316.92</v>
      </c>
      <c r="AE78" s="36">
        <f>ROUND(O79/N79,2)</f>
        <v>0</v>
      </c>
      <c r="AF78" s="37">
        <f>ROUND((R79+S79)/N79,2)</f>
        <v>43.85</v>
      </c>
      <c r="AG78" s="35">
        <f>ROUND(Y80/N80,2)</f>
        <v>316.92</v>
      </c>
      <c r="AH78" s="36">
        <f>ROUND(O80/N80,2)</f>
        <v>0</v>
      </c>
      <c r="AI78" s="37">
        <f>ROUND((R80+S80)/N80,2)</f>
        <v>43.85</v>
      </c>
    </row>
    <row r="79" spans="1:35" ht="15.75" thickBot="1" x14ac:dyDescent="0.3">
      <c r="A79" s="20" t="s">
        <v>90</v>
      </c>
      <c r="B79" s="81">
        <v>303.52999999999997</v>
      </c>
      <c r="C79" s="82"/>
      <c r="D79" s="82">
        <v>44.71</v>
      </c>
      <c r="E79" s="81">
        <v>323.52999999999997</v>
      </c>
      <c r="F79" s="82"/>
      <c r="G79" s="82">
        <v>44.71</v>
      </c>
      <c r="H79" s="81">
        <v>323.52999999999997</v>
      </c>
      <c r="I79" s="82"/>
      <c r="J79" s="82">
        <v>44.71</v>
      </c>
      <c r="L79" s="18" t="s">
        <v>43</v>
      </c>
      <c r="M79" s="9">
        <v>2025</v>
      </c>
      <c r="N79" s="38">
        <v>130</v>
      </c>
      <c r="O79" s="39">
        <v>0</v>
      </c>
      <c r="P79" s="39">
        <v>3000</v>
      </c>
      <c r="Q79" s="39">
        <v>27000</v>
      </c>
      <c r="R79" s="39">
        <v>0</v>
      </c>
      <c r="S79" s="39">
        <v>5700</v>
      </c>
      <c r="T79" s="39"/>
      <c r="U79" s="39"/>
      <c r="V79" s="39"/>
      <c r="W79" s="39"/>
      <c r="X79" s="39">
        <v>5500</v>
      </c>
      <c r="Y79" s="34">
        <f t="shared" si="1"/>
        <v>41200</v>
      </c>
    </row>
    <row r="80" spans="1:35" ht="15.75" thickBot="1" x14ac:dyDescent="0.3">
      <c r="A80" s="18" t="s">
        <v>91</v>
      </c>
      <c r="B80" s="81">
        <v>244.29</v>
      </c>
      <c r="C80" s="82"/>
      <c r="D80" s="82">
        <v>41.43</v>
      </c>
      <c r="E80" s="81">
        <v>261.43</v>
      </c>
      <c r="F80" s="82"/>
      <c r="G80" s="82">
        <v>41.43</v>
      </c>
      <c r="H80" s="81">
        <v>261.43</v>
      </c>
      <c r="I80" s="82"/>
      <c r="J80" s="82">
        <v>41.43</v>
      </c>
      <c r="L80" s="45" t="s">
        <v>43</v>
      </c>
      <c r="M80" s="41">
        <v>2026</v>
      </c>
      <c r="N80" s="42">
        <v>130</v>
      </c>
      <c r="O80" s="43">
        <v>0</v>
      </c>
      <c r="P80" s="43">
        <v>3000</v>
      </c>
      <c r="Q80" s="43">
        <v>27000</v>
      </c>
      <c r="R80" s="43"/>
      <c r="S80" s="43">
        <v>5700</v>
      </c>
      <c r="T80" s="43"/>
      <c r="U80" s="43"/>
      <c r="V80" s="43"/>
      <c r="W80" s="43"/>
      <c r="X80" s="43">
        <v>5500</v>
      </c>
      <c r="Y80" s="34">
        <f t="shared" si="1"/>
        <v>41200</v>
      </c>
    </row>
    <row r="81" spans="1:35" ht="15.75" thickBot="1" x14ac:dyDescent="0.3">
      <c r="A81" s="18" t="s">
        <v>92</v>
      </c>
      <c r="B81" s="81">
        <v>298</v>
      </c>
      <c r="C81" s="82"/>
      <c r="D81" s="82">
        <v>48</v>
      </c>
      <c r="E81" s="81">
        <v>318</v>
      </c>
      <c r="F81" s="82"/>
      <c r="G81" s="82">
        <v>48</v>
      </c>
      <c r="H81" s="81">
        <v>318</v>
      </c>
      <c r="I81" s="82"/>
      <c r="J81" s="82">
        <v>48</v>
      </c>
      <c r="L81" s="44" t="s">
        <v>44</v>
      </c>
      <c r="M81" s="31">
        <v>2024</v>
      </c>
      <c r="N81" s="32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/>
      <c r="U81" s="33"/>
      <c r="V81" s="33"/>
      <c r="W81" s="33"/>
      <c r="X81" s="33">
        <v>0</v>
      </c>
      <c r="Y81" s="50">
        <f t="shared" si="1"/>
        <v>0</v>
      </c>
    </row>
    <row r="82" spans="1:35" ht="15.75" thickBot="1" x14ac:dyDescent="0.3">
      <c r="A82" s="18" t="s">
        <v>93</v>
      </c>
      <c r="B82" s="81">
        <v>266.67</v>
      </c>
      <c r="C82" s="82"/>
      <c r="D82" s="82">
        <v>45</v>
      </c>
      <c r="E82" s="81">
        <v>285</v>
      </c>
      <c r="F82" s="82"/>
      <c r="G82" s="82">
        <v>45</v>
      </c>
      <c r="H82" s="81">
        <v>285</v>
      </c>
      <c r="I82" s="82"/>
      <c r="J82" s="82">
        <v>45</v>
      </c>
      <c r="L82" s="18" t="s">
        <v>44</v>
      </c>
      <c r="M82" s="9">
        <v>2025</v>
      </c>
      <c r="N82" s="38">
        <v>0</v>
      </c>
      <c r="O82" s="39">
        <v>0</v>
      </c>
      <c r="P82" s="39">
        <v>0</v>
      </c>
      <c r="Q82" s="39">
        <v>0</v>
      </c>
      <c r="R82" s="39">
        <v>0</v>
      </c>
      <c r="S82" s="39">
        <v>0</v>
      </c>
      <c r="T82" s="39"/>
      <c r="U82" s="39"/>
      <c r="V82" s="39"/>
      <c r="W82" s="39"/>
      <c r="X82" s="39">
        <v>0</v>
      </c>
      <c r="Y82" s="50">
        <f t="shared" si="1"/>
        <v>0</v>
      </c>
    </row>
    <row r="83" spans="1:35" ht="15.75" thickBot="1" x14ac:dyDescent="0.3">
      <c r="A83" s="18" t="s">
        <v>94</v>
      </c>
      <c r="B83" s="81">
        <v>246.25</v>
      </c>
      <c r="C83" s="82"/>
      <c r="D83" s="82">
        <v>45</v>
      </c>
      <c r="E83" s="81">
        <v>265</v>
      </c>
      <c r="F83" s="82"/>
      <c r="G83" s="82">
        <v>45</v>
      </c>
      <c r="H83" s="81">
        <v>265</v>
      </c>
      <c r="I83" s="82"/>
      <c r="J83" s="82">
        <v>45</v>
      </c>
      <c r="L83" s="45" t="s">
        <v>44</v>
      </c>
      <c r="M83" s="41">
        <v>2026</v>
      </c>
      <c r="N83" s="42">
        <v>0</v>
      </c>
      <c r="O83" s="43">
        <v>0</v>
      </c>
      <c r="P83" s="43">
        <v>0</v>
      </c>
      <c r="Q83" s="43">
        <v>0</v>
      </c>
      <c r="R83" s="43">
        <v>0</v>
      </c>
      <c r="S83" s="43">
        <v>0</v>
      </c>
      <c r="T83" s="43"/>
      <c r="U83" s="43"/>
      <c r="V83" s="43"/>
      <c r="W83" s="43"/>
      <c r="X83" s="43">
        <v>0</v>
      </c>
      <c r="Y83" s="50">
        <f t="shared" si="1"/>
        <v>0</v>
      </c>
    </row>
    <row r="84" spans="1:35" ht="15.75" thickBot="1" x14ac:dyDescent="0.3">
      <c r="A84" s="20" t="s">
        <v>95</v>
      </c>
      <c r="B84" s="81">
        <v>360</v>
      </c>
      <c r="C84" s="82"/>
      <c r="D84" s="82">
        <v>45.56</v>
      </c>
      <c r="E84" s="81">
        <v>380</v>
      </c>
      <c r="F84" s="82"/>
      <c r="G84" s="82">
        <v>45.56</v>
      </c>
      <c r="H84" s="81">
        <v>380</v>
      </c>
      <c r="I84" s="82"/>
      <c r="J84" s="82">
        <v>45.56</v>
      </c>
      <c r="L84" s="44" t="s">
        <v>45</v>
      </c>
      <c r="M84" s="31">
        <v>2024</v>
      </c>
      <c r="N84" s="32">
        <v>110</v>
      </c>
      <c r="O84" s="33"/>
      <c r="P84" s="33">
        <v>2500</v>
      </c>
      <c r="Q84" s="33">
        <v>22600</v>
      </c>
      <c r="R84" s="33"/>
      <c r="S84" s="33">
        <v>4800</v>
      </c>
      <c r="T84" s="33"/>
      <c r="U84" s="33"/>
      <c r="V84" s="33"/>
      <c r="W84" s="33"/>
      <c r="X84" s="33">
        <v>2400</v>
      </c>
      <c r="Y84" s="34">
        <f t="shared" si="1"/>
        <v>32300</v>
      </c>
      <c r="AA84" s="35">
        <f>ROUND(Y84/N84,2)</f>
        <v>293.64</v>
      </c>
      <c r="AB84" s="36">
        <f>ROUND(O84/N84,2)</f>
        <v>0</v>
      </c>
      <c r="AC84" s="37">
        <f>ROUND((R84+S84)/N84,2)</f>
        <v>43.64</v>
      </c>
      <c r="AD84" s="35">
        <f>ROUND(Y85/N85,2)</f>
        <v>311.82</v>
      </c>
      <c r="AE84" s="36">
        <f>ROUND(O85/N85,2)</f>
        <v>0</v>
      </c>
      <c r="AF84" s="37">
        <f>ROUND((R85+S85)/N85,2)</f>
        <v>43.64</v>
      </c>
      <c r="AG84" s="35">
        <f>ROUND(Y86/N86,2)</f>
        <v>311.82</v>
      </c>
      <c r="AH84" s="36">
        <f>ROUND(O86/N86,2)</f>
        <v>0</v>
      </c>
      <c r="AI84" s="37">
        <f>ROUND((R86+S86)/N86,2)</f>
        <v>43.64</v>
      </c>
    </row>
    <row r="85" spans="1:35" ht="15.75" thickBot="1" x14ac:dyDescent="0.3">
      <c r="A85" s="18" t="s">
        <v>96</v>
      </c>
      <c r="B85" s="81">
        <v>276.14999999999998</v>
      </c>
      <c r="C85" s="82"/>
      <c r="D85" s="82">
        <v>48.46</v>
      </c>
      <c r="E85" s="81">
        <v>296.14999999999998</v>
      </c>
      <c r="F85" s="82"/>
      <c r="G85" s="82">
        <v>48.46</v>
      </c>
      <c r="H85" s="81">
        <v>296.14999999999998</v>
      </c>
      <c r="I85" s="82"/>
      <c r="J85" s="82">
        <v>48.46</v>
      </c>
      <c r="L85" s="18" t="s">
        <v>45</v>
      </c>
      <c r="M85" s="9">
        <v>2025</v>
      </c>
      <c r="N85" s="38">
        <v>110</v>
      </c>
      <c r="O85" s="39"/>
      <c r="P85" s="39">
        <v>2500</v>
      </c>
      <c r="Q85" s="39">
        <v>22600</v>
      </c>
      <c r="R85" s="39"/>
      <c r="S85" s="39">
        <v>4800</v>
      </c>
      <c r="T85" s="39"/>
      <c r="U85" s="39"/>
      <c r="V85" s="39"/>
      <c r="W85" s="39"/>
      <c r="X85" s="39">
        <v>4400</v>
      </c>
      <c r="Y85" s="34">
        <f t="shared" si="1"/>
        <v>34300</v>
      </c>
    </row>
    <row r="86" spans="1:35" ht="15.75" thickBot="1" x14ac:dyDescent="0.3">
      <c r="A86" s="17" t="s">
        <v>97</v>
      </c>
      <c r="B86" s="81">
        <v>275.17</v>
      </c>
      <c r="C86" s="82"/>
      <c r="D86" s="82">
        <v>41.03</v>
      </c>
      <c r="E86" s="81">
        <v>294.83</v>
      </c>
      <c r="F86" s="82"/>
      <c r="G86" s="82">
        <v>41.03</v>
      </c>
      <c r="H86" s="81">
        <v>294.83</v>
      </c>
      <c r="I86" s="82"/>
      <c r="J86" s="82">
        <v>41.03</v>
      </c>
      <c r="L86" s="45" t="s">
        <v>45</v>
      </c>
      <c r="M86" s="41">
        <v>2026</v>
      </c>
      <c r="N86" s="42">
        <v>110</v>
      </c>
      <c r="O86" s="43"/>
      <c r="P86" s="43">
        <v>2500</v>
      </c>
      <c r="Q86" s="43">
        <v>22600</v>
      </c>
      <c r="R86" s="43"/>
      <c r="S86" s="43">
        <v>4800</v>
      </c>
      <c r="T86" s="43"/>
      <c r="U86" s="43"/>
      <c r="V86" s="43"/>
      <c r="W86" s="43"/>
      <c r="X86" s="43">
        <v>4400</v>
      </c>
      <c r="Y86" s="34">
        <f t="shared" si="1"/>
        <v>34300</v>
      </c>
    </row>
    <row r="87" spans="1:35" ht="15.75" thickBot="1" x14ac:dyDescent="0.3">
      <c r="A87" s="17" t="s">
        <v>98</v>
      </c>
      <c r="B87" s="81">
        <v>260.5</v>
      </c>
      <c r="C87" s="82"/>
      <c r="D87" s="82">
        <v>45</v>
      </c>
      <c r="E87" s="81">
        <v>280</v>
      </c>
      <c r="F87" s="82"/>
      <c r="G87" s="82">
        <v>45</v>
      </c>
      <c r="H87" s="81">
        <v>280</v>
      </c>
      <c r="I87" s="82"/>
      <c r="J87" s="82">
        <v>45</v>
      </c>
      <c r="L87" s="44" t="s">
        <v>46</v>
      </c>
      <c r="M87" s="31">
        <v>2024</v>
      </c>
      <c r="N87" s="32">
        <v>140</v>
      </c>
      <c r="O87" s="33"/>
      <c r="P87" s="33">
        <v>3300</v>
      </c>
      <c r="Q87" s="33">
        <v>28100</v>
      </c>
      <c r="R87" s="33"/>
      <c r="S87" s="33">
        <v>6200</v>
      </c>
      <c r="T87" s="33"/>
      <c r="U87" s="33"/>
      <c r="V87" s="33"/>
      <c r="W87" s="33"/>
      <c r="X87" s="33">
        <v>3200</v>
      </c>
      <c r="Y87" s="34">
        <f t="shared" si="1"/>
        <v>40800</v>
      </c>
      <c r="AA87" s="35">
        <f>ROUND(Y87/N87,2)</f>
        <v>291.43</v>
      </c>
      <c r="AB87" s="36">
        <f>ROUND(O87/N87,2)</f>
        <v>0</v>
      </c>
      <c r="AC87" s="37">
        <f>ROUND((R87+S87)/N87,2)</f>
        <v>44.29</v>
      </c>
      <c r="AD87" s="35">
        <f>ROUND(Y88/N88,2)</f>
        <v>310</v>
      </c>
      <c r="AE87" s="36">
        <f>ROUND(O88/N88,2)</f>
        <v>0</v>
      </c>
      <c r="AF87" s="37">
        <f>ROUND((R88+S88)/N88,2)</f>
        <v>44.29</v>
      </c>
      <c r="AG87" s="35">
        <f>ROUND(Y89/N89,2)</f>
        <v>310</v>
      </c>
      <c r="AH87" s="36">
        <f>ROUND(O89/N89,2)</f>
        <v>0</v>
      </c>
      <c r="AI87" s="37">
        <f>ROUND((R89+S89)/N89,2)</f>
        <v>44.29</v>
      </c>
    </row>
    <row r="88" spans="1:35" s="29" customFormat="1" ht="15.75" thickBot="1" x14ac:dyDescent="0.3">
      <c r="A88" s="18" t="s">
        <v>100</v>
      </c>
      <c r="B88" s="81">
        <v>225</v>
      </c>
      <c r="C88" s="82"/>
      <c r="D88" s="82">
        <v>43.13</v>
      </c>
      <c r="E88" s="81">
        <v>225</v>
      </c>
      <c r="F88" s="82"/>
      <c r="G88" s="82">
        <v>43.13</v>
      </c>
      <c r="H88" s="81">
        <v>225</v>
      </c>
      <c r="I88" s="82"/>
      <c r="J88" s="82">
        <v>43.13</v>
      </c>
      <c r="L88" s="18" t="s">
        <v>46</v>
      </c>
      <c r="M88" s="9">
        <v>2025</v>
      </c>
      <c r="N88" s="38">
        <v>140</v>
      </c>
      <c r="O88" s="39"/>
      <c r="P88" s="39">
        <v>3300</v>
      </c>
      <c r="Q88" s="39">
        <v>28100</v>
      </c>
      <c r="R88" s="39"/>
      <c r="S88" s="39">
        <v>6200</v>
      </c>
      <c r="T88" s="39"/>
      <c r="U88" s="39"/>
      <c r="V88" s="39"/>
      <c r="W88" s="39"/>
      <c r="X88" s="39">
        <v>5800</v>
      </c>
      <c r="Y88" s="34">
        <f t="shared" si="1"/>
        <v>43400</v>
      </c>
      <c r="Z88"/>
      <c r="AA88"/>
      <c r="AB88"/>
      <c r="AC88"/>
      <c r="AD88"/>
      <c r="AE88"/>
      <c r="AF88"/>
      <c r="AG88"/>
      <c r="AH88"/>
      <c r="AI88"/>
    </row>
    <row r="89" spans="1:35" ht="15.75" thickBot="1" x14ac:dyDescent="0.3">
      <c r="A89" s="24" t="s">
        <v>101</v>
      </c>
      <c r="B89" s="81">
        <v>854.44</v>
      </c>
      <c r="C89" s="82"/>
      <c r="D89" s="82">
        <v>76.67</v>
      </c>
      <c r="E89" s="88">
        <v>1177.78</v>
      </c>
      <c r="F89" s="82"/>
      <c r="G89" s="82">
        <v>76.67</v>
      </c>
      <c r="H89" s="81">
        <v>1177.78</v>
      </c>
      <c r="I89" s="82"/>
      <c r="J89" s="82">
        <v>76.67</v>
      </c>
      <c r="L89" s="45" t="s">
        <v>46</v>
      </c>
      <c r="M89" s="41">
        <v>2026</v>
      </c>
      <c r="N89" s="42">
        <v>140</v>
      </c>
      <c r="O89" s="43"/>
      <c r="P89" s="43">
        <v>3300</v>
      </c>
      <c r="Q89" s="43">
        <v>28100</v>
      </c>
      <c r="R89" s="43"/>
      <c r="S89" s="43">
        <v>6200</v>
      </c>
      <c r="T89" s="43"/>
      <c r="U89" s="43"/>
      <c r="V89" s="43"/>
      <c r="W89" s="43"/>
      <c r="X89" s="43">
        <v>5800</v>
      </c>
      <c r="Y89" s="34">
        <f t="shared" si="1"/>
        <v>43400</v>
      </c>
    </row>
    <row r="90" spans="1:35" ht="15.75" thickBot="1" x14ac:dyDescent="0.3">
      <c r="A90" s="24" t="s">
        <v>102</v>
      </c>
      <c r="B90" s="81">
        <v>865</v>
      </c>
      <c r="C90" s="82"/>
      <c r="D90" s="82">
        <v>49.29</v>
      </c>
      <c r="E90" s="88">
        <v>1262.5</v>
      </c>
      <c r="F90" s="82"/>
      <c r="G90" s="82">
        <v>49.29</v>
      </c>
      <c r="H90" s="81">
        <v>1262.5</v>
      </c>
      <c r="I90" s="82"/>
      <c r="J90" s="82">
        <v>49.29</v>
      </c>
      <c r="L90" s="44" t="s">
        <v>47</v>
      </c>
      <c r="M90" s="31">
        <v>2024</v>
      </c>
      <c r="N90" s="32">
        <v>175</v>
      </c>
      <c r="O90" s="33">
        <v>0</v>
      </c>
      <c r="P90" s="33">
        <v>4200</v>
      </c>
      <c r="Q90" s="33">
        <v>30000</v>
      </c>
      <c r="R90" s="33">
        <v>0</v>
      </c>
      <c r="S90" s="33">
        <v>7200</v>
      </c>
      <c r="T90" s="33"/>
      <c r="U90" s="33">
        <v>3.1</v>
      </c>
      <c r="V90" s="33"/>
      <c r="W90" s="33"/>
      <c r="X90" s="33">
        <v>7900</v>
      </c>
      <c r="Y90" s="34">
        <f t="shared" si="1"/>
        <v>49303.1</v>
      </c>
      <c r="AA90" s="35">
        <f>ROUND(Y90/N90,2)</f>
        <v>281.73</v>
      </c>
      <c r="AB90" s="36">
        <f>ROUND(O90/N90,2)</f>
        <v>0</v>
      </c>
      <c r="AC90" s="37">
        <f>ROUND((R90+S90)/N90,2)</f>
        <v>41.14</v>
      </c>
      <c r="AD90" s="35">
        <f>ROUND(Y91/N91,2)</f>
        <v>301.14</v>
      </c>
      <c r="AE90" s="36">
        <f>ROUND(O91/N91,2)</f>
        <v>0</v>
      </c>
      <c r="AF90" s="37">
        <f>ROUND((R91+S91)/N91,2)</f>
        <v>51.43</v>
      </c>
      <c r="AG90" s="35">
        <f>ROUND(Y92/N92,2)</f>
        <v>301.14</v>
      </c>
      <c r="AH90" s="36">
        <f>ROUND(O92/N92,2)</f>
        <v>0</v>
      </c>
      <c r="AI90" s="37">
        <f>ROUND((R92+S92)/N92,2)</f>
        <v>51.43</v>
      </c>
    </row>
    <row r="91" spans="1:35" ht="15.75" thickBot="1" x14ac:dyDescent="0.3">
      <c r="A91" s="24" t="s">
        <v>103</v>
      </c>
      <c r="B91" s="81">
        <v>718.82</v>
      </c>
      <c r="C91" s="82"/>
      <c r="D91" s="82">
        <v>81.180000000000007</v>
      </c>
      <c r="E91" s="88">
        <v>959.41</v>
      </c>
      <c r="F91" s="82"/>
      <c r="G91" s="82">
        <v>81.180000000000007</v>
      </c>
      <c r="H91" s="81">
        <v>959.41</v>
      </c>
      <c r="I91" s="82"/>
      <c r="J91" s="82">
        <v>81.180000000000007</v>
      </c>
      <c r="L91" s="18" t="s">
        <v>47</v>
      </c>
      <c r="M91" s="9">
        <v>2025</v>
      </c>
      <c r="N91" s="38">
        <v>175</v>
      </c>
      <c r="O91" s="39">
        <v>0</v>
      </c>
      <c r="P91" s="39">
        <v>4200</v>
      </c>
      <c r="Q91" s="33">
        <v>32000</v>
      </c>
      <c r="R91" s="39">
        <v>0</v>
      </c>
      <c r="S91" s="39">
        <v>9000</v>
      </c>
      <c r="T91" s="39"/>
      <c r="U91" s="39"/>
      <c r="V91" s="39"/>
      <c r="W91" s="39"/>
      <c r="X91" s="39">
        <v>7500</v>
      </c>
      <c r="Y91" s="34">
        <f t="shared" si="1"/>
        <v>52700</v>
      </c>
    </row>
    <row r="92" spans="1:35" ht="15.75" thickBot="1" x14ac:dyDescent="0.3">
      <c r="A92" s="24" t="s">
        <v>104</v>
      </c>
      <c r="B92" s="81">
        <v>752</v>
      </c>
      <c r="C92" s="82"/>
      <c r="D92" s="82">
        <v>110.4</v>
      </c>
      <c r="E92" s="88">
        <v>988.8</v>
      </c>
      <c r="F92" s="82"/>
      <c r="G92" s="82">
        <v>110.4</v>
      </c>
      <c r="H92" s="81">
        <v>988.8</v>
      </c>
      <c r="I92" s="82"/>
      <c r="J92" s="82">
        <v>110.4</v>
      </c>
      <c r="L92" s="45" t="s">
        <v>47</v>
      </c>
      <c r="M92" s="41">
        <v>2026</v>
      </c>
      <c r="N92" s="42">
        <v>175</v>
      </c>
      <c r="O92" s="43">
        <v>0</v>
      </c>
      <c r="P92" s="43">
        <v>4200</v>
      </c>
      <c r="Q92" s="33">
        <v>32000</v>
      </c>
      <c r="R92" s="43">
        <v>0</v>
      </c>
      <c r="S92" s="43">
        <v>9000</v>
      </c>
      <c r="T92" s="43"/>
      <c r="U92" s="43"/>
      <c r="V92" s="43"/>
      <c r="W92" s="43"/>
      <c r="X92" s="43">
        <v>7500</v>
      </c>
      <c r="Y92" s="34">
        <f t="shared" si="1"/>
        <v>52700</v>
      </c>
    </row>
    <row r="93" spans="1:35" ht="15.75" thickBot="1" x14ac:dyDescent="0.3">
      <c r="A93" s="24" t="s">
        <v>105</v>
      </c>
      <c r="B93" s="81">
        <v>860</v>
      </c>
      <c r="C93" s="82"/>
      <c r="D93" s="82">
        <v>153.33000000000001</v>
      </c>
      <c r="E93" s="88">
        <v>1133.33</v>
      </c>
      <c r="F93" s="82"/>
      <c r="G93" s="82">
        <v>153.33000000000001</v>
      </c>
      <c r="H93" s="81">
        <v>1133.33</v>
      </c>
      <c r="I93" s="82"/>
      <c r="J93" s="82">
        <v>153.33000000000001</v>
      </c>
      <c r="L93" s="44" t="s">
        <v>48</v>
      </c>
      <c r="M93" s="31">
        <v>2024</v>
      </c>
      <c r="N93" s="32">
        <v>200</v>
      </c>
      <c r="O93" s="33">
        <v>0</v>
      </c>
      <c r="P93" s="33">
        <v>4600</v>
      </c>
      <c r="Q93" s="33">
        <v>47800</v>
      </c>
      <c r="R93" s="33">
        <v>0</v>
      </c>
      <c r="S93" s="33">
        <v>9000</v>
      </c>
      <c r="T93" s="33"/>
      <c r="U93" s="33"/>
      <c r="V93" s="33"/>
      <c r="W93" s="33"/>
      <c r="X93" s="33">
        <v>0</v>
      </c>
      <c r="Y93" s="34">
        <f t="shared" si="1"/>
        <v>61400</v>
      </c>
      <c r="AA93" s="35">
        <f>ROUND(Y93/N93,2)</f>
        <v>307</v>
      </c>
      <c r="AB93" s="36">
        <f>ROUND(O93/N93,2)</f>
        <v>0</v>
      </c>
      <c r="AC93" s="37">
        <f>ROUND((R93+S93)/N93,2)</f>
        <v>45</v>
      </c>
      <c r="AD93" s="35">
        <f>ROUND(Y94/N94,2)</f>
        <v>325.5</v>
      </c>
      <c r="AE93" s="36">
        <f>ROUND(O94/N94,2)</f>
        <v>0</v>
      </c>
      <c r="AF93" s="37">
        <f>ROUND((R94+S94)/N94,2)</f>
        <v>45</v>
      </c>
      <c r="AG93" s="35">
        <f>ROUND(Y95/N95,2)</f>
        <v>325.5</v>
      </c>
      <c r="AH93" s="36">
        <f>ROUND(O95/N95,2)</f>
        <v>0</v>
      </c>
      <c r="AI93" s="37">
        <f>ROUND((R95+S95)/N95,2)</f>
        <v>45</v>
      </c>
    </row>
    <row r="94" spans="1:35" ht="15.75" thickBot="1" x14ac:dyDescent="0.3">
      <c r="A94" s="24" t="s">
        <v>106</v>
      </c>
      <c r="B94" s="81">
        <v>435</v>
      </c>
      <c r="C94" s="82"/>
      <c r="D94" s="82">
        <v>172.5</v>
      </c>
      <c r="E94" s="88">
        <v>511.25</v>
      </c>
      <c r="F94" s="82"/>
      <c r="G94" s="82">
        <v>172.5</v>
      </c>
      <c r="H94" s="81">
        <v>511.25</v>
      </c>
      <c r="I94" s="82"/>
      <c r="J94" s="82">
        <v>172.5</v>
      </c>
      <c r="L94" s="18" t="s">
        <v>48</v>
      </c>
      <c r="M94" s="9">
        <v>2025</v>
      </c>
      <c r="N94" s="38">
        <v>200</v>
      </c>
      <c r="O94" s="39">
        <v>0</v>
      </c>
      <c r="P94" s="39">
        <v>4600</v>
      </c>
      <c r="Q94" s="39">
        <v>51500</v>
      </c>
      <c r="R94" s="39">
        <v>0</v>
      </c>
      <c r="S94" s="39">
        <v>9000</v>
      </c>
      <c r="T94" s="39"/>
      <c r="U94" s="39"/>
      <c r="V94" s="39"/>
      <c r="W94" s="39"/>
      <c r="X94" s="39">
        <v>0</v>
      </c>
      <c r="Y94" s="34">
        <f t="shared" si="1"/>
        <v>65100</v>
      </c>
    </row>
    <row r="95" spans="1:35" ht="15.75" thickBot="1" x14ac:dyDescent="0.3">
      <c r="A95" s="24" t="s">
        <v>107</v>
      </c>
      <c r="B95" s="81">
        <v>922.29</v>
      </c>
      <c r="C95" s="82"/>
      <c r="D95" s="82">
        <v>39.43</v>
      </c>
      <c r="E95" s="88">
        <v>1366.57</v>
      </c>
      <c r="F95" s="82"/>
      <c r="G95" s="82">
        <v>39.43</v>
      </c>
      <c r="H95" s="81">
        <v>1366.57</v>
      </c>
      <c r="I95" s="82"/>
      <c r="J95" s="82">
        <v>39.43</v>
      </c>
      <c r="L95" s="45" t="s">
        <v>48</v>
      </c>
      <c r="M95" s="41">
        <v>2026</v>
      </c>
      <c r="N95" s="42">
        <v>200</v>
      </c>
      <c r="O95" s="43">
        <v>0</v>
      </c>
      <c r="P95" s="43">
        <v>4600</v>
      </c>
      <c r="Q95" s="43">
        <v>51500</v>
      </c>
      <c r="R95" s="43">
        <v>0</v>
      </c>
      <c r="S95" s="43">
        <v>9000</v>
      </c>
      <c r="T95" s="43"/>
      <c r="U95" s="43"/>
      <c r="V95" s="43"/>
      <c r="W95" s="43"/>
      <c r="X95" s="43">
        <v>0</v>
      </c>
      <c r="Y95" s="34">
        <f t="shared" si="1"/>
        <v>65100</v>
      </c>
    </row>
    <row r="96" spans="1:35" ht="15.75" thickBot="1" x14ac:dyDescent="0.3">
      <c r="A96" s="24" t="s">
        <v>108</v>
      </c>
      <c r="B96" s="81">
        <v>885.38</v>
      </c>
      <c r="C96" s="82"/>
      <c r="D96" s="82">
        <v>106.15</v>
      </c>
      <c r="E96" s="88">
        <v>1184.6199999999999</v>
      </c>
      <c r="F96" s="82"/>
      <c r="G96" s="82">
        <v>106.15</v>
      </c>
      <c r="H96" s="81">
        <v>1184.6199999999999</v>
      </c>
      <c r="I96" s="82"/>
      <c r="J96" s="82">
        <v>106.15</v>
      </c>
      <c r="L96" s="44" t="s">
        <v>49</v>
      </c>
      <c r="M96" s="31">
        <v>2024</v>
      </c>
      <c r="N96" s="32">
        <v>120</v>
      </c>
      <c r="O96" s="33"/>
      <c r="P96" s="33">
        <v>2800</v>
      </c>
      <c r="Q96" s="33">
        <v>21100</v>
      </c>
      <c r="R96" s="33"/>
      <c r="S96" s="33">
        <v>5300</v>
      </c>
      <c r="T96" s="33"/>
      <c r="U96" s="33"/>
      <c r="V96" s="33"/>
      <c r="W96" s="33"/>
      <c r="X96" s="33">
        <v>2800</v>
      </c>
      <c r="Y96" s="34">
        <f t="shared" si="1"/>
        <v>32000</v>
      </c>
      <c r="AA96" s="35">
        <f>ROUND(Y96/N96,2)</f>
        <v>266.67</v>
      </c>
      <c r="AB96" s="36">
        <f>ROUND(O96/N96,2)</f>
        <v>0</v>
      </c>
      <c r="AC96" s="37">
        <f>ROUND((R96+S96)/N96,2)</f>
        <v>44.17</v>
      </c>
      <c r="AD96" s="35">
        <f>ROUND(Y97/N97,2)</f>
        <v>285.83</v>
      </c>
      <c r="AE96" s="36">
        <f>ROUND(O97/N97,2)</f>
        <v>0</v>
      </c>
      <c r="AF96" s="37">
        <f>ROUND((R97+S97)/N97,2)</f>
        <v>44.17</v>
      </c>
      <c r="AG96" s="35">
        <f>ROUND(Y98/N98,2)</f>
        <v>285.83</v>
      </c>
      <c r="AH96" s="36">
        <f>ROUND(O98/N98,2)</f>
        <v>0</v>
      </c>
      <c r="AI96" s="37">
        <f>ROUND((R98+S98)/N98,2)</f>
        <v>44.17</v>
      </c>
    </row>
    <row r="97" spans="1:35" ht="15.75" thickBot="1" x14ac:dyDescent="0.3">
      <c r="A97" s="24" t="s">
        <v>126</v>
      </c>
      <c r="B97" s="81">
        <v>756.67</v>
      </c>
      <c r="C97" s="82"/>
      <c r="D97" s="82">
        <v>153.33000000000001</v>
      </c>
      <c r="E97" s="88">
        <v>982.22</v>
      </c>
      <c r="F97" s="82"/>
      <c r="G97" s="82">
        <v>153.33000000000001</v>
      </c>
      <c r="H97" s="81">
        <v>982.22</v>
      </c>
      <c r="I97" s="82"/>
      <c r="J97" s="82">
        <v>153.33000000000001</v>
      </c>
      <c r="L97" s="18" t="s">
        <v>49</v>
      </c>
      <c r="M97" s="9">
        <v>2025</v>
      </c>
      <c r="N97" s="38">
        <v>120</v>
      </c>
      <c r="O97" s="39"/>
      <c r="P97" s="39">
        <v>2800</v>
      </c>
      <c r="Q97" s="39">
        <v>21100</v>
      </c>
      <c r="R97" s="39"/>
      <c r="S97" s="39">
        <v>5300</v>
      </c>
      <c r="T97" s="39"/>
      <c r="U97" s="39"/>
      <c r="V97" s="39"/>
      <c r="W97" s="39"/>
      <c r="X97" s="39">
        <v>5100</v>
      </c>
      <c r="Y97" s="34">
        <f t="shared" si="1"/>
        <v>34300</v>
      </c>
    </row>
    <row r="98" spans="1:35" ht="15.75" thickBot="1" x14ac:dyDescent="0.3">
      <c r="A98" s="24" t="s">
        <v>109</v>
      </c>
      <c r="B98" s="81">
        <v>697.5</v>
      </c>
      <c r="C98" s="83"/>
      <c r="D98" s="82">
        <v>170</v>
      </c>
      <c r="E98" s="88">
        <v>908.75</v>
      </c>
      <c r="F98" s="83"/>
      <c r="G98" s="82">
        <v>170</v>
      </c>
      <c r="H98" s="81">
        <v>908.75</v>
      </c>
      <c r="I98" s="83"/>
      <c r="J98" s="82">
        <v>170</v>
      </c>
      <c r="L98" s="45" t="s">
        <v>49</v>
      </c>
      <c r="M98" s="41">
        <v>2026</v>
      </c>
      <c r="N98" s="42">
        <v>120</v>
      </c>
      <c r="O98" s="43"/>
      <c r="P98" s="43">
        <v>2800</v>
      </c>
      <c r="Q98" s="43">
        <v>21100</v>
      </c>
      <c r="R98" s="43"/>
      <c r="S98" s="43">
        <v>5300</v>
      </c>
      <c r="T98" s="43"/>
      <c r="U98" s="43"/>
      <c r="V98" s="43"/>
      <c r="W98" s="43"/>
      <c r="X98" s="43">
        <v>5100</v>
      </c>
      <c r="Y98" s="34">
        <f t="shared" si="1"/>
        <v>34300</v>
      </c>
    </row>
    <row r="99" spans="1:35" ht="15.75" thickBot="1" x14ac:dyDescent="0.3">
      <c r="A99" s="25"/>
      <c r="B99" s="1"/>
      <c r="C99" s="1"/>
      <c r="D99" s="1"/>
      <c r="E99" s="1"/>
      <c r="F99" s="1"/>
      <c r="G99" s="1"/>
      <c r="H99" s="1"/>
      <c r="I99" s="1"/>
      <c r="J99" s="1"/>
      <c r="L99" s="44" t="s">
        <v>50</v>
      </c>
      <c r="M99" s="31">
        <v>2024</v>
      </c>
      <c r="N99" s="32">
        <v>120</v>
      </c>
      <c r="O99" s="33"/>
      <c r="P99" s="33">
        <v>2800</v>
      </c>
      <c r="Q99" s="33">
        <v>21100</v>
      </c>
      <c r="R99" s="33"/>
      <c r="S99" s="33">
        <v>5300</v>
      </c>
      <c r="T99" s="33"/>
      <c r="U99" s="33"/>
      <c r="V99" s="33"/>
      <c r="W99" s="33"/>
      <c r="X99" s="33">
        <v>2800</v>
      </c>
      <c r="Y99" s="34">
        <f t="shared" si="1"/>
        <v>32000</v>
      </c>
      <c r="AA99" s="35">
        <f>ROUND(Y99/N99,2)</f>
        <v>266.67</v>
      </c>
      <c r="AB99" s="36">
        <f>ROUND(O99/N99,2)</f>
        <v>0</v>
      </c>
      <c r="AC99" s="37">
        <f>ROUND((R99+S99)/N99,2)</f>
        <v>44.17</v>
      </c>
      <c r="AD99" s="35">
        <f>ROUND(Y100/N100,2)</f>
        <v>285.83</v>
      </c>
      <c r="AE99" s="36">
        <f>ROUND(O100/N100,2)</f>
        <v>0</v>
      </c>
      <c r="AF99" s="37">
        <f>ROUND((R100+S100)/N100,2)</f>
        <v>44.17</v>
      </c>
      <c r="AG99" s="35">
        <f>ROUND(Y101/N101,2)</f>
        <v>285.83</v>
      </c>
      <c r="AH99" s="36">
        <f>ROUND(O101/N101,2)</f>
        <v>0</v>
      </c>
      <c r="AI99" s="37">
        <f>ROUND((R101+S101)/N101,2)</f>
        <v>44.17</v>
      </c>
    </row>
    <row r="100" spans="1:35" ht="15.75" thickBot="1" x14ac:dyDescent="0.3">
      <c r="A100" s="25"/>
      <c r="B100" s="1"/>
      <c r="C100" s="1"/>
      <c r="D100" s="1"/>
      <c r="E100" s="1"/>
      <c r="F100" s="1"/>
      <c r="G100" s="1"/>
      <c r="H100" s="1"/>
      <c r="I100" s="1"/>
      <c r="J100" s="1"/>
      <c r="L100" s="18" t="s">
        <v>50</v>
      </c>
      <c r="M100" s="9">
        <v>2025</v>
      </c>
      <c r="N100" s="38">
        <v>120</v>
      </c>
      <c r="O100" s="39"/>
      <c r="P100" s="39">
        <v>2800</v>
      </c>
      <c r="Q100" s="39">
        <v>21100</v>
      </c>
      <c r="R100" s="39"/>
      <c r="S100" s="39">
        <v>5300</v>
      </c>
      <c r="T100" s="39"/>
      <c r="U100" s="39"/>
      <c r="V100" s="39"/>
      <c r="W100" s="39"/>
      <c r="X100" s="39">
        <v>5100</v>
      </c>
      <c r="Y100" s="34">
        <f t="shared" si="1"/>
        <v>34300</v>
      </c>
    </row>
    <row r="101" spans="1:35" ht="15.75" thickBot="1" x14ac:dyDescent="0.3">
      <c r="A101" s="107" t="s">
        <v>111</v>
      </c>
      <c r="B101" s="107"/>
      <c r="C101" s="107"/>
      <c r="D101" s="107"/>
      <c r="E101" s="107"/>
      <c r="F101" s="107"/>
      <c r="G101" s="107"/>
      <c r="H101" s="107"/>
      <c r="I101" s="107"/>
      <c r="J101" s="107"/>
      <c r="L101" s="45" t="s">
        <v>50</v>
      </c>
      <c r="M101" s="41">
        <v>2026</v>
      </c>
      <c r="N101" s="42">
        <v>120</v>
      </c>
      <c r="O101" s="43"/>
      <c r="P101" s="43">
        <v>2800</v>
      </c>
      <c r="Q101" s="43">
        <v>21100</v>
      </c>
      <c r="R101" s="43"/>
      <c r="S101" s="43">
        <v>5300</v>
      </c>
      <c r="T101" s="43"/>
      <c r="U101" s="43"/>
      <c r="V101" s="43"/>
      <c r="W101" s="43"/>
      <c r="X101" s="43">
        <v>5100</v>
      </c>
      <c r="Y101" s="34">
        <f t="shared" si="1"/>
        <v>34300</v>
      </c>
    </row>
    <row r="102" spans="1:35" ht="15.75" thickBot="1" x14ac:dyDescent="0.3">
      <c r="A102" s="102" t="s">
        <v>20</v>
      </c>
      <c r="B102" s="102"/>
      <c r="C102" s="102"/>
      <c r="D102" s="102"/>
      <c r="E102" s="102"/>
      <c r="F102" s="15"/>
      <c r="G102" s="15"/>
      <c r="H102" s="15"/>
      <c r="I102" s="15"/>
      <c r="J102" s="15"/>
      <c r="L102" s="73" t="s">
        <v>51</v>
      </c>
      <c r="M102" s="74">
        <v>2024</v>
      </c>
      <c r="N102" s="75">
        <v>100</v>
      </c>
      <c r="O102" s="76">
        <v>0</v>
      </c>
      <c r="P102" s="76">
        <v>2200</v>
      </c>
      <c r="Q102" s="76">
        <v>24000</v>
      </c>
      <c r="R102" s="76">
        <v>0</v>
      </c>
      <c r="S102" s="76">
        <v>6400</v>
      </c>
      <c r="T102" s="76"/>
      <c r="U102" s="76"/>
      <c r="V102" s="76"/>
      <c r="W102" s="76"/>
      <c r="X102" s="76">
        <v>0</v>
      </c>
      <c r="Y102" s="34">
        <f t="shared" si="1"/>
        <v>32600</v>
      </c>
      <c r="Z102" s="77"/>
      <c r="AA102" s="78">
        <f>ROUND(Y102/N102,2)</f>
        <v>326</v>
      </c>
      <c r="AB102" s="79">
        <f>ROUND(O102/N102,2)</f>
        <v>0</v>
      </c>
      <c r="AC102" s="80">
        <f>ROUND((R102+S102)/N102,2)</f>
        <v>64</v>
      </c>
      <c r="AD102" s="35">
        <f>ROUND(Y103/N103,2)</f>
        <v>344</v>
      </c>
      <c r="AE102" s="36">
        <f>ROUND(O103/N103,2)</f>
        <v>0</v>
      </c>
      <c r="AF102" s="37">
        <f>ROUND((R103+S103)/N103,2)</f>
        <v>82</v>
      </c>
      <c r="AG102" s="35">
        <f>ROUND(Y107/N107,2)</f>
        <v>344</v>
      </c>
      <c r="AH102" s="36">
        <f>ROUND(O107/N107,2)</f>
        <v>0</v>
      </c>
      <c r="AI102" s="37">
        <f>ROUND((R107+S107)/N107,2)</f>
        <v>82</v>
      </c>
    </row>
    <row r="103" spans="1:35" ht="15.75" thickBot="1" x14ac:dyDescent="0.3">
      <c r="A103" s="26"/>
      <c r="B103" s="27"/>
      <c r="C103" s="28"/>
      <c r="D103" s="28"/>
      <c r="E103" s="27"/>
      <c r="F103" s="28"/>
      <c r="G103" s="28"/>
      <c r="H103" s="27"/>
      <c r="I103" s="28"/>
      <c r="J103" s="28"/>
      <c r="L103" s="18" t="s">
        <v>51</v>
      </c>
      <c r="M103" s="9">
        <v>2025</v>
      </c>
      <c r="N103" s="38">
        <v>100</v>
      </c>
      <c r="O103" s="39">
        <v>0</v>
      </c>
      <c r="P103" s="39">
        <v>2200</v>
      </c>
      <c r="Q103" s="39">
        <v>24000</v>
      </c>
      <c r="R103" s="39">
        <v>0</v>
      </c>
      <c r="S103" s="39">
        <v>8200</v>
      </c>
      <c r="T103" s="39"/>
      <c r="U103" s="39"/>
      <c r="V103" s="39"/>
      <c r="W103" s="39"/>
      <c r="X103" s="39">
        <v>0</v>
      </c>
      <c r="Y103" s="34">
        <f t="shared" si="1"/>
        <v>34400</v>
      </c>
    </row>
    <row r="104" spans="1:35" ht="15.75" thickBot="1" x14ac:dyDescent="0.3">
      <c r="A104" s="96" t="s">
        <v>9</v>
      </c>
      <c r="B104" s="108" t="s">
        <v>6</v>
      </c>
      <c r="C104" s="109" t="s">
        <v>0</v>
      </c>
      <c r="D104" s="109"/>
      <c r="E104" s="108" t="s">
        <v>6</v>
      </c>
      <c r="F104" s="109" t="s">
        <v>0</v>
      </c>
      <c r="G104" s="109"/>
      <c r="H104" s="108" t="s">
        <v>6</v>
      </c>
      <c r="I104" s="109" t="s">
        <v>0</v>
      </c>
      <c r="J104" s="109"/>
      <c r="L104" s="92"/>
      <c r="M104" s="93"/>
      <c r="N104" s="94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34"/>
    </row>
    <row r="105" spans="1:35" ht="192" thickBot="1" x14ac:dyDescent="0.3">
      <c r="A105" s="96"/>
      <c r="B105" s="108"/>
      <c r="C105" s="89" t="s">
        <v>7</v>
      </c>
      <c r="D105" s="89" t="s">
        <v>8</v>
      </c>
      <c r="E105" s="108"/>
      <c r="F105" s="89" t="s">
        <v>7</v>
      </c>
      <c r="G105" s="89" t="s">
        <v>8</v>
      </c>
      <c r="H105" s="108"/>
      <c r="I105" s="89" t="s">
        <v>7</v>
      </c>
      <c r="J105" s="89" t="s">
        <v>8</v>
      </c>
      <c r="L105" s="92"/>
      <c r="M105" s="93"/>
      <c r="N105" s="94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34"/>
    </row>
    <row r="106" spans="1:35" ht="15.75" thickBot="1" x14ac:dyDescent="0.3">
      <c r="A106" s="23"/>
      <c r="B106" s="110" t="s">
        <v>12</v>
      </c>
      <c r="C106" s="110"/>
      <c r="D106" s="110"/>
      <c r="E106" s="110" t="s">
        <v>13</v>
      </c>
      <c r="F106" s="110"/>
      <c r="G106" s="110"/>
      <c r="H106" s="110" t="s">
        <v>14</v>
      </c>
      <c r="I106" s="110"/>
      <c r="J106" s="110"/>
      <c r="L106" s="92"/>
      <c r="M106" s="93"/>
      <c r="N106" s="94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34"/>
    </row>
    <row r="107" spans="1:35" ht="15.75" thickBot="1" x14ac:dyDescent="0.3">
      <c r="A107" s="4" t="s">
        <v>112</v>
      </c>
      <c r="B107" s="11">
        <v>3714.69</v>
      </c>
      <c r="C107" s="9">
        <v>1059.72</v>
      </c>
      <c r="D107" s="9">
        <v>550.07000000000005</v>
      </c>
      <c r="E107" s="11">
        <v>3615.66</v>
      </c>
      <c r="F107" s="9">
        <v>1059.72</v>
      </c>
      <c r="G107" s="9">
        <v>451.75</v>
      </c>
      <c r="H107" s="11">
        <v>3628.39</v>
      </c>
      <c r="I107" s="9">
        <v>1059.72</v>
      </c>
      <c r="J107" s="9">
        <v>464.76</v>
      </c>
      <c r="L107" s="45" t="s">
        <v>51</v>
      </c>
      <c r="M107" s="41">
        <v>2026</v>
      </c>
      <c r="N107" s="42">
        <v>100</v>
      </c>
      <c r="O107" s="43">
        <v>0</v>
      </c>
      <c r="P107" s="43">
        <v>2200</v>
      </c>
      <c r="Q107" s="43">
        <v>24000</v>
      </c>
      <c r="R107" s="43">
        <v>0</v>
      </c>
      <c r="S107" s="43">
        <v>8200</v>
      </c>
      <c r="T107" s="43"/>
      <c r="U107" s="43"/>
      <c r="V107" s="43"/>
      <c r="W107" s="43"/>
      <c r="X107" s="43">
        <v>0</v>
      </c>
      <c r="Y107" s="34">
        <f t="shared" si="1"/>
        <v>34400</v>
      </c>
    </row>
    <row r="108" spans="1:35" ht="15.75" thickBot="1" x14ac:dyDescent="0.3">
      <c r="A108" s="4" t="s">
        <v>113</v>
      </c>
      <c r="B108" s="11">
        <v>5015.95</v>
      </c>
      <c r="C108" s="9">
        <v>1243.75</v>
      </c>
      <c r="D108" s="9">
        <v>561.46</v>
      </c>
      <c r="E108" s="11">
        <v>5455.69</v>
      </c>
      <c r="F108" s="9">
        <v>1667.63</v>
      </c>
      <c r="G108" s="9">
        <v>470.03</v>
      </c>
      <c r="H108" s="11">
        <v>5481.01</v>
      </c>
      <c r="I108" s="9">
        <v>1667.63</v>
      </c>
      <c r="J108" s="9">
        <v>496.71</v>
      </c>
      <c r="L108" s="44" t="s">
        <v>52</v>
      </c>
      <c r="M108" s="31">
        <v>2024</v>
      </c>
      <c r="N108" s="32">
        <v>115</v>
      </c>
      <c r="O108" s="33">
        <v>0</v>
      </c>
      <c r="P108" s="33">
        <v>2700</v>
      </c>
      <c r="Q108" s="33">
        <v>23200</v>
      </c>
      <c r="R108" s="33">
        <v>0</v>
      </c>
      <c r="S108" s="33">
        <v>5100</v>
      </c>
      <c r="T108" s="33"/>
      <c r="U108" s="33"/>
      <c r="V108" s="33"/>
      <c r="W108" s="33"/>
      <c r="X108" s="33">
        <v>0</v>
      </c>
      <c r="Y108" s="34">
        <f t="shared" si="1"/>
        <v>31000</v>
      </c>
      <c r="AA108" s="35">
        <f>ROUND(Y108/N108,2)</f>
        <v>269.57</v>
      </c>
      <c r="AB108" s="36">
        <f>ROUND(O108/N108,2)</f>
        <v>0</v>
      </c>
      <c r="AC108" s="37">
        <f>ROUND((R108+S108)/N108,2)</f>
        <v>44.35</v>
      </c>
      <c r="AD108" s="35">
        <f>ROUND(Y109/N109,2)</f>
        <v>288.7</v>
      </c>
      <c r="AE108" s="36">
        <f>ROUND(O109/N109,2)</f>
        <v>0</v>
      </c>
      <c r="AF108" s="37">
        <f>ROUND((R109+S109)/N109,2)</f>
        <v>44.35</v>
      </c>
      <c r="AG108" s="35">
        <f>ROUND(Y110/N110,2)</f>
        <v>288.7</v>
      </c>
      <c r="AH108" s="36">
        <f>ROUND(O110/N110,2)</f>
        <v>0</v>
      </c>
      <c r="AI108" s="37">
        <f>ROUND((R110+S110)/N110,2)</f>
        <v>44.35</v>
      </c>
    </row>
    <row r="109" spans="1:35" ht="15.75" thickBot="1" x14ac:dyDescent="0.3">
      <c r="L109" s="18" t="s">
        <v>52</v>
      </c>
      <c r="M109" s="9">
        <v>2025</v>
      </c>
      <c r="N109" s="38">
        <v>115</v>
      </c>
      <c r="O109" s="39">
        <v>0</v>
      </c>
      <c r="P109" s="39">
        <v>2700</v>
      </c>
      <c r="Q109" s="39">
        <v>25400</v>
      </c>
      <c r="R109" s="39">
        <v>0</v>
      </c>
      <c r="S109" s="39">
        <v>5100</v>
      </c>
      <c r="T109" s="39"/>
      <c r="U109" s="39"/>
      <c r="V109" s="39"/>
      <c r="W109" s="39"/>
      <c r="X109" s="39">
        <v>0</v>
      </c>
      <c r="Y109" s="34">
        <f t="shared" si="1"/>
        <v>33200</v>
      </c>
    </row>
    <row r="110" spans="1:35" ht="15.75" thickBot="1" x14ac:dyDescent="0.3">
      <c r="L110" s="45" t="s">
        <v>52</v>
      </c>
      <c r="M110" s="41">
        <v>2026</v>
      </c>
      <c r="N110" s="42">
        <v>115</v>
      </c>
      <c r="O110" s="43">
        <v>0</v>
      </c>
      <c r="P110" s="43">
        <v>2700</v>
      </c>
      <c r="Q110" s="43">
        <v>25400</v>
      </c>
      <c r="R110" s="43">
        <v>0</v>
      </c>
      <c r="S110" s="43">
        <v>5100</v>
      </c>
      <c r="T110" s="43"/>
      <c r="U110" s="43"/>
      <c r="V110" s="43"/>
      <c r="W110" s="43"/>
      <c r="X110" s="43">
        <v>0</v>
      </c>
      <c r="Y110" s="34">
        <f t="shared" si="1"/>
        <v>33200</v>
      </c>
    </row>
    <row r="111" spans="1:35" ht="15.75" thickBot="1" x14ac:dyDescent="0.3">
      <c r="L111" s="44" t="s">
        <v>53</v>
      </c>
      <c r="M111" s="31">
        <v>2024</v>
      </c>
      <c r="N111" s="32">
        <v>100</v>
      </c>
      <c r="O111" s="33">
        <v>0</v>
      </c>
      <c r="P111" s="33">
        <v>2300</v>
      </c>
      <c r="Q111" s="33">
        <v>19100</v>
      </c>
      <c r="R111" s="33">
        <v>0</v>
      </c>
      <c r="S111" s="33">
        <v>4300</v>
      </c>
      <c r="T111" s="33"/>
      <c r="U111" s="33"/>
      <c r="V111" s="33"/>
      <c r="W111" s="33"/>
      <c r="X111" s="33">
        <v>2200</v>
      </c>
      <c r="Y111" s="34">
        <f t="shared" si="1"/>
        <v>27900</v>
      </c>
      <c r="AA111" s="35">
        <f>ROUND(Y111/N111,2)</f>
        <v>279</v>
      </c>
      <c r="AB111" s="36">
        <f>ROUND(O111/N111,2)</f>
        <v>0</v>
      </c>
      <c r="AC111" s="37">
        <f>ROUND((R111+S111)/N111,2)</f>
        <v>43</v>
      </c>
      <c r="AD111" s="35">
        <f>ROUND(Y112/N112,2)</f>
        <v>297</v>
      </c>
      <c r="AE111" s="36">
        <f>ROUND(O112/N112,2)</f>
        <v>0</v>
      </c>
      <c r="AF111" s="37">
        <f>ROUND((R112+S112)/N112,2)</f>
        <v>43</v>
      </c>
      <c r="AG111" s="35">
        <f>ROUND(Y113/N113,2)</f>
        <v>297</v>
      </c>
      <c r="AH111" s="36">
        <f>ROUND(O113/N113,2)</f>
        <v>0</v>
      </c>
      <c r="AI111" s="37">
        <f>ROUND((R113+S113)/N113,2)</f>
        <v>43</v>
      </c>
    </row>
    <row r="112" spans="1:35" ht="15.75" thickBot="1" x14ac:dyDescent="0.3">
      <c r="L112" s="18" t="s">
        <v>53</v>
      </c>
      <c r="M112" s="9">
        <v>2025</v>
      </c>
      <c r="N112" s="38">
        <v>100</v>
      </c>
      <c r="O112" s="39">
        <v>0</v>
      </c>
      <c r="P112" s="39">
        <v>2300</v>
      </c>
      <c r="Q112" s="39">
        <v>19100</v>
      </c>
      <c r="R112" s="39">
        <v>0</v>
      </c>
      <c r="S112" s="39">
        <v>4300</v>
      </c>
      <c r="T112" s="39"/>
      <c r="U112" s="39"/>
      <c r="V112" s="39"/>
      <c r="W112" s="39"/>
      <c r="X112" s="39">
        <v>4000</v>
      </c>
      <c r="Y112" s="34">
        <f t="shared" si="1"/>
        <v>29700</v>
      </c>
    </row>
    <row r="113" spans="12:35" ht="15.75" thickBot="1" x14ac:dyDescent="0.3">
      <c r="L113" s="45" t="s">
        <v>53</v>
      </c>
      <c r="M113" s="41">
        <v>2026</v>
      </c>
      <c r="N113" s="42">
        <v>100</v>
      </c>
      <c r="O113" s="43">
        <v>0</v>
      </c>
      <c r="P113" s="43">
        <v>2300</v>
      </c>
      <c r="Q113" s="43">
        <v>19100</v>
      </c>
      <c r="R113" s="43">
        <v>0</v>
      </c>
      <c r="S113" s="43">
        <v>4300</v>
      </c>
      <c r="T113" s="43"/>
      <c r="U113" s="43"/>
      <c r="V113" s="43"/>
      <c r="W113" s="43"/>
      <c r="X113" s="43">
        <v>4000</v>
      </c>
      <c r="Y113" s="34">
        <f t="shared" si="1"/>
        <v>29700</v>
      </c>
    </row>
    <row r="114" spans="12:35" ht="15.75" thickBot="1" x14ac:dyDescent="0.3">
      <c r="L114" s="44" t="s">
        <v>54</v>
      </c>
      <c r="M114" s="31">
        <v>2024</v>
      </c>
      <c r="N114" s="32">
        <v>120</v>
      </c>
      <c r="O114" s="33"/>
      <c r="P114" s="33">
        <v>2800</v>
      </c>
      <c r="Q114" s="33">
        <v>23900</v>
      </c>
      <c r="R114" s="33"/>
      <c r="S114" s="33">
        <v>5300</v>
      </c>
      <c r="T114" s="33"/>
      <c r="U114" s="33"/>
      <c r="V114" s="33"/>
      <c r="W114" s="33"/>
      <c r="X114" s="33"/>
      <c r="Y114" s="34">
        <f t="shared" si="1"/>
        <v>32000</v>
      </c>
      <c r="AA114" s="35">
        <f>ROUND(Y114/N114,2)</f>
        <v>266.67</v>
      </c>
      <c r="AB114" s="36">
        <f>ROUND(O114/N114,2)</f>
        <v>0</v>
      </c>
      <c r="AC114" s="37">
        <f>ROUND((R114+S114)/N114,2)</f>
        <v>44.17</v>
      </c>
      <c r="AD114" s="35">
        <f>ROUND(Y115/N115,2)</f>
        <v>285.83</v>
      </c>
      <c r="AE114" s="36">
        <f>ROUND(O115/N115,2)</f>
        <v>0</v>
      </c>
      <c r="AF114" s="37">
        <f>ROUND((R115+S115)/N115,2)</f>
        <v>44.17</v>
      </c>
      <c r="AG114" s="35">
        <f>ROUND(Y116/N116,2)</f>
        <v>285.83</v>
      </c>
      <c r="AH114" s="36">
        <f>ROUND(O116/N116,2)</f>
        <v>0</v>
      </c>
      <c r="AI114" s="37">
        <f>ROUND((R116+S116)/N116,2)</f>
        <v>44.17</v>
      </c>
    </row>
    <row r="115" spans="12:35" ht="15.75" thickBot="1" x14ac:dyDescent="0.3">
      <c r="L115" s="18" t="s">
        <v>54</v>
      </c>
      <c r="M115" s="9">
        <v>2025</v>
      </c>
      <c r="N115" s="38">
        <v>120</v>
      </c>
      <c r="O115" s="39"/>
      <c r="P115" s="39">
        <v>2800</v>
      </c>
      <c r="Q115" s="39">
        <v>26200</v>
      </c>
      <c r="R115" s="39"/>
      <c r="S115" s="39">
        <v>5300</v>
      </c>
      <c r="T115" s="39"/>
      <c r="U115" s="39"/>
      <c r="V115" s="39"/>
      <c r="W115" s="39"/>
      <c r="X115" s="39"/>
      <c r="Y115" s="34">
        <f t="shared" si="1"/>
        <v>34300</v>
      </c>
    </row>
    <row r="116" spans="12:35" ht="15.75" thickBot="1" x14ac:dyDescent="0.3">
      <c r="L116" s="45" t="s">
        <v>54</v>
      </c>
      <c r="M116" s="41">
        <v>2026</v>
      </c>
      <c r="N116" s="42">
        <v>120</v>
      </c>
      <c r="O116" s="43"/>
      <c r="P116" s="43">
        <v>2800</v>
      </c>
      <c r="Q116" s="43">
        <v>26200</v>
      </c>
      <c r="R116" s="43"/>
      <c r="S116" s="43">
        <v>5300</v>
      </c>
      <c r="T116" s="43"/>
      <c r="U116" s="43"/>
      <c r="V116" s="43"/>
      <c r="W116" s="43"/>
      <c r="X116" s="43"/>
      <c r="Y116" s="34">
        <f t="shared" si="1"/>
        <v>34300</v>
      </c>
    </row>
    <row r="117" spans="12:35" ht="15.75" thickBot="1" x14ac:dyDescent="0.3">
      <c r="L117" s="44" t="s">
        <v>55</v>
      </c>
      <c r="M117" s="31">
        <v>2024</v>
      </c>
      <c r="N117" s="32">
        <v>140</v>
      </c>
      <c r="O117" s="33"/>
      <c r="P117" s="33">
        <v>3300</v>
      </c>
      <c r="Q117" s="33">
        <v>20000</v>
      </c>
      <c r="R117" s="33"/>
      <c r="S117" s="33">
        <v>6500</v>
      </c>
      <c r="T117" s="33"/>
      <c r="U117" s="33"/>
      <c r="V117" s="33"/>
      <c r="W117" s="33"/>
      <c r="X117" s="33">
        <v>6300</v>
      </c>
      <c r="Y117" s="34">
        <f t="shared" si="1"/>
        <v>36100</v>
      </c>
      <c r="AA117" s="35">
        <f>ROUND(Y117/N117,2)</f>
        <v>257.86</v>
      </c>
      <c r="AB117" s="36">
        <f>ROUND(O117/N117,2)</f>
        <v>0</v>
      </c>
      <c r="AC117" s="37">
        <f>ROUND((R117+S117)/N117,2)</f>
        <v>46.43</v>
      </c>
      <c r="AD117" s="35">
        <f>ROUND(Y118/N118,2)</f>
        <v>277.14</v>
      </c>
      <c r="AE117" s="36">
        <f>ROUND(O118/N118,2)</f>
        <v>0</v>
      </c>
      <c r="AF117" s="37">
        <f>ROUND((R118+S118)/N118,2)</f>
        <v>42.86</v>
      </c>
      <c r="AG117" s="35">
        <f>ROUND(Y119/N119,2)</f>
        <v>277.14</v>
      </c>
      <c r="AH117" s="36">
        <f>ROUND(O119/N119,2)</f>
        <v>0</v>
      </c>
      <c r="AI117" s="37">
        <f>ROUND((R119+S119)/N119,2)</f>
        <v>42.86</v>
      </c>
    </row>
    <row r="118" spans="12:35" ht="15.75" thickBot="1" x14ac:dyDescent="0.3">
      <c r="L118" s="18" t="s">
        <v>55</v>
      </c>
      <c r="M118" s="9">
        <v>2025</v>
      </c>
      <c r="N118" s="38">
        <v>140</v>
      </c>
      <c r="O118" s="39"/>
      <c r="P118" s="39">
        <v>3300</v>
      </c>
      <c r="Q118" s="39">
        <v>23200</v>
      </c>
      <c r="R118" s="39"/>
      <c r="S118" s="39">
        <v>6000</v>
      </c>
      <c r="T118" s="39"/>
      <c r="U118" s="39"/>
      <c r="V118" s="39"/>
      <c r="W118" s="39"/>
      <c r="X118" s="39">
        <v>6300</v>
      </c>
      <c r="Y118" s="34">
        <f t="shared" si="1"/>
        <v>38800</v>
      </c>
    </row>
    <row r="119" spans="12:35" ht="15.75" thickBot="1" x14ac:dyDescent="0.3">
      <c r="L119" s="45" t="s">
        <v>55</v>
      </c>
      <c r="M119" s="41">
        <v>2026</v>
      </c>
      <c r="N119" s="42">
        <v>140</v>
      </c>
      <c r="O119" s="43"/>
      <c r="P119" s="43">
        <v>3300</v>
      </c>
      <c r="Q119" s="43">
        <v>23200</v>
      </c>
      <c r="R119" s="43"/>
      <c r="S119" s="43">
        <v>6000</v>
      </c>
      <c r="T119" s="43"/>
      <c r="U119" s="43"/>
      <c r="V119" s="43"/>
      <c r="W119" s="43"/>
      <c r="X119" s="43">
        <v>6300</v>
      </c>
      <c r="Y119" s="34">
        <f t="shared" si="1"/>
        <v>38800</v>
      </c>
    </row>
    <row r="120" spans="12:35" ht="15.75" thickBot="1" x14ac:dyDescent="0.3">
      <c r="L120" s="44" t="s">
        <v>56</v>
      </c>
      <c r="M120" s="31">
        <v>2024</v>
      </c>
      <c r="N120" s="32">
        <v>190</v>
      </c>
      <c r="O120" s="33">
        <v>0</v>
      </c>
      <c r="P120" s="33">
        <v>4400</v>
      </c>
      <c r="Q120" s="33">
        <v>37600</v>
      </c>
      <c r="R120" s="33">
        <v>0</v>
      </c>
      <c r="S120" s="48">
        <v>8400</v>
      </c>
      <c r="T120" s="33"/>
      <c r="U120" s="33"/>
      <c r="V120" s="33"/>
      <c r="W120" s="33"/>
      <c r="X120" s="33">
        <v>4300</v>
      </c>
      <c r="Y120" s="34">
        <f t="shared" si="1"/>
        <v>54700</v>
      </c>
      <c r="AA120" s="35">
        <f>ROUND(Y120/N120,2)</f>
        <v>287.89</v>
      </c>
      <c r="AB120" s="36">
        <f>ROUND(O120/N120,2)</f>
        <v>0</v>
      </c>
      <c r="AC120" s="37">
        <f>ROUND((R120+S120)/N120,2)</f>
        <v>44.21</v>
      </c>
      <c r="AD120" s="35">
        <f>ROUND(Y121/N121,2)</f>
        <v>306.83999999999997</v>
      </c>
      <c r="AE120" s="36">
        <f>ROUND(O121/N121,2)</f>
        <v>0</v>
      </c>
      <c r="AF120" s="37">
        <f>ROUND((R121+S121)/N121,2)</f>
        <v>44.21</v>
      </c>
      <c r="AG120" s="35">
        <f>ROUND(Y122/N122,2)</f>
        <v>306.83999999999997</v>
      </c>
      <c r="AH120" s="36">
        <f>ROUND(O122/N122,2)</f>
        <v>0</v>
      </c>
      <c r="AI120" s="37">
        <f>ROUND((R122+S122)/N122,2)</f>
        <v>44.21</v>
      </c>
    </row>
    <row r="121" spans="12:35" ht="15.75" thickBot="1" x14ac:dyDescent="0.3">
      <c r="L121" s="18" t="s">
        <v>56</v>
      </c>
      <c r="M121" s="9">
        <v>2025</v>
      </c>
      <c r="N121" s="38">
        <v>190</v>
      </c>
      <c r="O121" s="39">
        <v>0</v>
      </c>
      <c r="P121" s="39">
        <v>4400</v>
      </c>
      <c r="Q121" s="39">
        <v>37600</v>
      </c>
      <c r="R121" s="39">
        <v>0</v>
      </c>
      <c r="S121" s="39">
        <v>8400</v>
      </c>
      <c r="T121" s="39"/>
      <c r="U121" s="39"/>
      <c r="V121" s="39"/>
      <c r="W121" s="39"/>
      <c r="X121" s="39">
        <v>7900</v>
      </c>
      <c r="Y121" s="34">
        <f t="shared" si="1"/>
        <v>58300</v>
      </c>
    </row>
    <row r="122" spans="12:35" ht="15.75" thickBot="1" x14ac:dyDescent="0.3">
      <c r="L122" s="45" t="s">
        <v>56</v>
      </c>
      <c r="M122" s="41">
        <v>2026</v>
      </c>
      <c r="N122" s="51">
        <v>190</v>
      </c>
      <c r="O122" s="43">
        <v>0</v>
      </c>
      <c r="P122" s="43">
        <v>4400</v>
      </c>
      <c r="Q122" s="43">
        <v>37600</v>
      </c>
      <c r="R122" s="43">
        <v>0</v>
      </c>
      <c r="S122" s="47">
        <v>8400</v>
      </c>
      <c r="T122" s="43"/>
      <c r="U122" s="43"/>
      <c r="V122" s="43"/>
      <c r="W122" s="43"/>
      <c r="X122" s="39">
        <v>7900</v>
      </c>
      <c r="Y122" s="34">
        <f t="shared" si="1"/>
        <v>58300</v>
      </c>
    </row>
    <row r="123" spans="12:35" ht="15.75" thickBot="1" x14ac:dyDescent="0.3">
      <c r="L123" s="44" t="s">
        <v>57</v>
      </c>
      <c r="M123" s="31">
        <v>2024</v>
      </c>
      <c r="N123" s="32">
        <v>120</v>
      </c>
      <c r="O123" s="33">
        <v>0</v>
      </c>
      <c r="P123" s="33">
        <v>2800</v>
      </c>
      <c r="Q123" s="33">
        <v>26300</v>
      </c>
      <c r="R123" s="33">
        <v>0</v>
      </c>
      <c r="S123" s="33">
        <v>5300</v>
      </c>
      <c r="T123" s="33"/>
      <c r="U123" s="33"/>
      <c r="V123" s="33"/>
      <c r="W123" s="33"/>
      <c r="X123" s="33">
        <v>0</v>
      </c>
      <c r="Y123" s="34">
        <f>SUM(O123:X123)</f>
        <v>34400</v>
      </c>
      <c r="AA123" s="35">
        <f>ROUND(Y123/N123,2)</f>
        <v>286.67</v>
      </c>
      <c r="AB123" s="36">
        <f>ROUND(O123/N123,2)</f>
        <v>0</v>
      </c>
      <c r="AC123" s="37">
        <f>ROUND((R123+S123)/N123,2)</f>
        <v>44.17</v>
      </c>
      <c r="AD123" s="35">
        <f>ROUND(Y124/N124,2)</f>
        <v>305</v>
      </c>
      <c r="AE123" s="36">
        <f>ROUND(O124/N124,2)</f>
        <v>0</v>
      </c>
      <c r="AF123" s="37">
        <f>ROUND((R124+S124)/N124,2)</f>
        <v>44.17</v>
      </c>
      <c r="AG123" s="35">
        <f>ROUND(Y125/N125,2)</f>
        <v>305</v>
      </c>
      <c r="AH123" s="36">
        <f>ROUND(O125/N125,2)</f>
        <v>0</v>
      </c>
      <c r="AI123" s="37">
        <f>ROUND((R125+S125)/N125,2)</f>
        <v>44.17</v>
      </c>
    </row>
    <row r="124" spans="12:35" ht="15.75" thickBot="1" x14ac:dyDescent="0.3">
      <c r="L124" s="18" t="s">
        <v>57</v>
      </c>
      <c r="M124" s="9">
        <v>2025</v>
      </c>
      <c r="N124" s="38">
        <v>120</v>
      </c>
      <c r="O124" s="39">
        <v>0</v>
      </c>
      <c r="P124" s="39">
        <v>2800</v>
      </c>
      <c r="Q124" s="39">
        <v>28500</v>
      </c>
      <c r="R124" s="39">
        <v>0</v>
      </c>
      <c r="S124" s="39">
        <v>5300</v>
      </c>
      <c r="T124" s="39"/>
      <c r="U124" s="39"/>
      <c r="V124" s="39"/>
      <c r="W124" s="39"/>
      <c r="X124" s="39">
        <v>0</v>
      </c>
      <c r="Y124" s="34">
        <f t="shared" si="1"/>
        <v>36600</v>
      </c>
    </row>
    <row r="125" spans="12:35" ht="15.75" thickBot="1" x14ac:dyDescent="0.3">
      <c r="L125" s="45" t="s">
        <v>57</v>
      </c>
      <c r="M125" s="41">
        <v>2026</v>
      </c>
      <c r="N125" s="42">
        <v>120</v>
      </c>
      <c r="O125" s="43">
        <v>0</v>
      </c>
      <c r="P125" s="43">
        <v>2800</v>
      </c>
      <c r="Q125" s="43">
        <v>28500</v>
      </c>
      <c r="R125" s="43">
        <v>0</v>
      </c>
      <c r="S125" s="43">
        <v>5300</v>
      </c>
      <c r="T125" s="43"/>
      <c r="U125" s="43"/>
      <c r="V125" s="43"/>
      <c r="W125" s="43"/>
      <c r="X125" s="43">
        <v>0</v>
      </c>
      <c r="Y125" s="34">
        <f t="shared" si="1"/>
        <v>36600</v>
      </c>
    </row>
    <row r="126" spans="12:35" ht="15.75" thickBot="1" x14ac:dyDescent="0.3">
      <c r="L126" s="44" t="s">
        <v>58</v>
      </c>
      <c r="M126" s="31">
        <v>2024</v>
      </c>
      <c r="N126" s="32">
        <v>110</v>
      </c>
      <c r="O126" s="33">
        <v>0</v>
      </c>
      <c r="P126" s="33">
        <v>2600</v>
      </c>
      <c r="Q126" s="33">
        <v>22100</v>
      </c>
      <c r="R126" s="33">
        <v>0</v>
      </c>
      <c r="S126" s="33">
        <v>5300</v>
      </c>
      <c r="T126" s="33"/>
      <c r="U126" s="33"/>
      <c r="V126" s="33"/>
      <c r="W126" s="33"/>
      <c r="X126" s="33">
        <v>0</v>
      </c>
      <c r="Y126" s="34">
        <f t="shared" si="1"/>
        <v>30000</v>
      </c>
      <c r="AA126" s="35">
        <f>ROUND(Y126/N126,2)</f>
        <v>272.73</v>
      </c>
      <c r="AB126" s="36">
        <f>ROUND(O126/N126,2)</f>
        <v>0</v>
      </c>
      <c r="AC126" s="37">
        <f>ROUND((R126+S126)/N126,2)</f>
        <v>48.18</v>
      </c>
      <c r="AD126" s="35">
        <f>ROUND(Y127/N127,2)</f>
        <v>291.82</v>
      </c>
      <c r="AE126" s="36">
        <f>ROUND(O127/N127,2)</f>
        <v>0</v>
      </c>
      <c r="AF126" s="37">
        <f>ROUND((R127+S127)/N127,2)</f>
        <v>49.09</v>
      </c>
      <c r="AG126" s="35">
        <f>ROUND(Y128/N128,2)</f>
        <v>291.82</v>
      </c>
      <c r="AH126" s="36">
        <f>ROUND(O128/N128,2)</f>
        <v>0</v>
      </c>
      <c r="AI126" s="37">
        <f>ROUND((R128+S128)/N128,2)</f>
        <v>49.09</v>
      </c>
    </row>
    <row r="127" spans="12:35" ht="15.75" thickBot="1" x14ac:dyDescent="0.3">
      <c r="L127" s="18" t="s">
        <v>58</v>
      </c>
      <c r="M127" s="9">
        <v>2025</v>
      </c>
      <c r="N127" s="38">
        <v>110</v>
      </c>
      <c r="O127" s="39">
        <v>0</v>
      </c>
      <c r="P127" s="39">
        <v>2600</v>
      </c>
      <c r="Q127" s="39">
        <v>24100</v>
      </c>
      <c r="R127" s="39">
        <v>0</v>
      </c>
      <c r="S127" s="39">
        <v>5400</v>
      </c>
      <c r="T127" s="39"/>
      <c r="U127" s="39"/>
      <c r="V127" s="39"/>
      <c r="W127" s="39"/>
      <c r="X127" s="39">
        <v>0</v>
      </c>
      <c r="Y127" s="34">
        <f t="shared" si="1"/>
        <v>32100</v>
      </c>
    </row>
    <row r="128" spans="12:35" ht="15.75" thickBot="1" x14ac:dyDescent="0.3">
      <c r="L128" s="45" t="s">
        <v>58</v>
      </c>
      <c r="M128" s="41">
        <v>2026</v>
      </c>
      <c r="N128" s="42">
        <v>110</v>
      </c>
      <c r="O128" s="43">
        <v>0</v>
      </c>
      <c r="P128" s="43">
        <v>2600</v>
      </c>
      <c r="Q128" s="43">
        <v>24100</v>
      </c>
      <c r="R128" s="43">
        <v>0</v>
      </c>
      <c r="S128" s="43">
        <v>5400</v>
      </c>
      <c r="T128" s="43"/>
      <c r="U128" s="43"/>
      <c r="V128" s="43"/>
      <c r="W128" s="43"/>
      <c r="X128" s="43">
        <v>0</v>
      </c>
      <c r="Y128" s="34">
        <f t="shared" si="1"/>
        <v>32100</v>
      </c>
    </row>
    <row r="129" spans="12:35" ht="15.75" thickBot="1" x14ac:dyDescent="0.3">
      <c r="L129" s="44" t="s">
        <v>59</v>
      </c>
      <c r="M129" s="31">
        <v>2024</v>
      </c>
      <c r="N129" s="32">
        <v>115</v>
      </c>
      <c r="O129" s="33">
        <v>0</v>
      </c>
      <c r="P129" s="33">
        <v>2600</v>
      </c>
      <c r="Q129" s="33"/>
      <c r="R129" s="33"/>
      <c r="S129" s="33">
        <v>4800</v>
      </c>
      <c r="T129" s="33"/>
      <c r="U129" s="33"/>
      <c r="V129" s="33"/>
      <c r="W129" s="33"/>
      <c r="X129" s="33">
        <v>27800</v>
      </c>
      <c r="Y129" s="34">
        <f t="shared" si="1"/>
        <v>35200</v>
      </c>
      <c r="AA129" s="35">
        <f>ROUND(Y129/N129,2)</f>
        <v>306.08999999999997</v>
      </c>
      <c r="AB129" s="36">
        <f>ROUND(O129/N129,2)</f>
        <v>0</v>
      </c>
      <c r="AC129" s="37">
        <f>ROUND((R129+S129)/N129,2)</f>
        <v>41.74</v>
      </c>
      <c r="AD129" s="35">
        <f>ROUND(Y130/N130,2)</f>
        <v>324.35000000000002</v>
      </c>
      <c r="AE129" s="36">
        <f>ROUND(O130/N130,2)</f>
        <v>0</v>
      </c>
      <c r="AF129" s="37">
        <f>ROUND((R130+S130)/N130,2)</f>
        <v>41.74</v>
      </c>
      <c r="AG129" s="35">
        <f>ROUND(Y131/N131,2)</f>
        <v>324.35000000000002</v>
      </c>
      <c r="AH129" s="36">
        <f>ROUND(O131/N131,2)</f>
        <v>0</v>
      </c>
      <c r="AI129" s="37">
        <f>ROUND((R131+S131)/N131,2)</f>
        <v>41.74</v>
      </c>
    </row>
    <row r="130" spans="12:35" ht="15.75" thickBot="1" x14ac:dyDescent="0.3">
      <c r="L130" s="18" t="s">
        <v>59</v>
      </c>
      <c r="M130" s="9">
        <v>2025</v>
      </c>
      <c r="N130" s="38">
        <v>115</v>
      </c>
      <c r="O130" s="39">
        <v>0</v>
      </c>
      <c r="P130" s="39">
        <v>2600</v>
      </c>
      <c r="Q130" s="39"/>
      <c r="R130" s="39"/>
      <c r="S130" s="39">
        <v>4800</v>
      </c>
      <c r="T130" s="39"/>
      <c r="U130" s="39"/>
      <c r="V130" s="39"/>
      <c r="W130" s="39"/>
      <c r="X130" s="39">
        <v>29900</v>
      </c>
      <c r="Y130" s="34">
        <f t="shared" si="1"/>
        <v>37300</v>
      </c>
    </row>
    <row r="131" spans="12:35" ht="15.75" thickBot="1" x14ac:dyDescent="0.3">
      <c r="L131" s="45" t="s">
        <v>59</v>
      </c>
      <c r="M131" s="41">
        <v>2026</v>
      </c>
      <c r="N131" s="42">
        <v>115</v>
      </c>
      <c r="O131" s="43">
        <v>0</v>
      </c>
      <c r="P131" s="43">
        <v>2600</v>
      </c>
      <c r="Q131" s="43"/>
      <c r="R131" s="43"/>
      <c r="S131" s="43">
        <v>4800</v>
      </c>
      <c r="T131" s="43"/>
      <c r="U131" s="43"/>
      <c r="V131" s="43"/>
      <c r="W131" s="43"/>
      <c r="X131" s="43">
        <v>29900</v>
      </c>
      <c r="Y131" s="34">
        <f t="shared" si="1"/>
        <v>37300</v>
      </c>
    </row>
    <row r="132" spans="12:35" ht="15.75" thickBot="1" x14ac:dyDescent="0.3">
      <c r="L132" s="44" t="s">
        <v>60</v>
      </c>
      <c r="M132" s="31">
        <v>2024</v>
      </c>
      <c r="N132" s="32">
        <v>160</v>
      </c>
      <c r="O132" s="33"/>
      <c r="P132" s="33">
        <v>3700</v>
      </c>
      <c r="Q132" s="33">
        <v>34800</v>
      </c>
      <c r="R132" s="33"/>
      <c r="S132" s="33">
        <v>7000</v>
      </c>
      <c r="T132" s="33"/>
      <c r="U132" s="33"/>
      <c r="V132" s="33"/>
      <c r="W132" s="33"/>
      <c r="X132" s="33">
        <v>3600</v>
      </c>
      <c r="Y132" s="34">
        <f t="shared" si="1"/>
        <v>49100</v>
      </c>
      <c r="AA132" s="35">
        <f>ROUND(Y132/N132,2)</f>
        <v>306.88</v>
      </c>
      <c r="AB132" s="36">
        <f>ROUND(O132/N132,2)</f>
        <v>0</v>
      </c>
      <c r="AC132" s="37">
        <f>ROUND((R132+S132)/N132,2)</f>
        <v>43.75</v>
      </c>
      <c r="AD132" s="35">
        <f>ROUND(Y133/N133,2)</f>
        <v>325.63</v>
      </c>
      <c r="AE132" s="36">
        <f>ROUND(O133/N133,2)</f>
        <v>0</v>
      </c>
      <c r="AF132" s="37">
        <f>ROUND((R133+S133)/N133,2)</f>
        <v>43.75</v>
      </c>
      <c r="AG132" s="35">
        <f>ROUND(Y134/N134,2)</f>
        <v>325.63</v>
      </c>
      <c r="AH132" s="36">
        <f>ROUND(O134/N134,2)</f>
        <v>0</v>
      </c>
      <c r="AI132" s="37">
        <f>ROUND((R134+S134)/N134,2)</f>
        <v>43.75</v>
      </c>
    </row>
    <row r="133" spans="12:35" ht="15.75" thickBot="1" x14ac:dyDescent="0.3">
      <c r="L133" s="18" t="s">
        <v>60</v>
      </c>
      <c r="M133" s="9">
        <v>2025</v>
      </c>
      <c r="N133" s="38">
        <v>160</v>
      </c>
      <c r="O133" s="39"/>
      <c r="P133" s="39">
        <v>3700</v>
      </c>
      <c r="Q133" s="39">
        <v>34800</v>
      </c>
      <c r="R133" s="39"/>
      <c r="S133" s="39">
        <v>7000</v>
      </c>
      <c r="T133" s="39"/>
      <c r="U133" s="39"/>
      <c r="V133" s="39"/>
      <c r="W133" s="39"/>
      <c r="X133" s="39">
        <v>6600</v>
      </c>
      <c r="Y133" s="34">
        <f t="shared" si="1"/>
        <v>52100</v>
      </c>
    </row>
    <row r="134" spans="12:35" ht="15.75" thickBot="1" x14ac:dyDescent="0.3">
      <c r="L134" s="45" t="s">
        <v>60</v>
      </c>
      <c r="M134" s="41">
        <v>2026</v>
      </c>
      <c r="N134" s="42">
        <v>160</v>
      </c>
      <c r="O134" s="43"/>
      <c r="P134" s="43">
        <v>3700</v>
      </c>
      <c r="Q134" s="43">
        <v>34800</v>
      </c>
      <c r="R134" s="43"/>
      <c r="S134" s="43">
        <v>7000</v>
      </c>
      <c r="T134" s="43"/>
      <c r="U134" s="43"/>
      <c r="V134" s="43"/>
      <c r="W134" s="43"/>
      <c r="X134" s="43">
        <v>6600</v>
      </c>
      <c r="Y134" s="34">
        <f t="shared" si="1"/>
        <v>52100</v>
      </c>
    </row>
    <row r="135" spans="12:35" ht="15.75" thickBot="1" x14ac:dyDescent="0.3">
      <c r="L135" s="44" t="s">
        <v>61</v>
      </c>
      <c r="M135" s="31">
        <v>2024</v>
      </c>
      <c r="N135" s="32">
        <v>120</v>
      </c>
      <c r="O135" s="33">
        <v>0</v>
      </c>
      <c r="P135" s="33">
        <v>2800</v>
      </c>
      <c r="Q135" s="33">
        <v>23600</v>
      </c>
      <c r="R135" s="33">
        <v>0</v>
      </c>
      <c r="S135" s="33">
        <v>5300</v>
      </c>
      <c r="T135" s="33"/>
      <c r="U135" s="33"/>
      <c r="V135" s="33"/>
      <c r="W135" s="33"/>
      <c r="X135" s="33">
        <v>2700</v>
      </c>
      <c r="Y135" s="34">
        <f t="shared" si="1"/>
        <v>34400</v>
      </c>
      <c r="AA135" s="35">
        <f>ROUND(Y135/N135,2)</f>
        <v>286.67</v>
      </c>
      <c r="AB135" s="36">
        <f>ROUND(O135/N135,2)</f>
        <v>0</v>
      </c>
      <c r="AC135" s="37">
        <f>ROUND((R135+S135)/N135,2)</f>
        <v>44.17</v>
      </c>
      <c r="AD135" s="35">
        <f>ROUND(Y136/N136,2)</f>
        <v>305</v>
      </c>
      <c r="AE135" s="36">
        <f>ROUND(O136/N136,2)</f>
        <v>0</v>
      </c>
      <c r="AF135" s="37">
        <f>ROUND((R136+S136)/N136,2)</f>
        <v>44.17</v>
      </c>
      <c r="AG135" s="35">
        <f>ROUND(Y137/N137,2)</f>
        <v>305</v>
      </c>
      <c r="AH135" s="36">
        <f>ROUND(O137/N137,2)</f>
        <v>0</v>
      </c>
      <c r="AI135" s="37">
        <f>ROUND((R137+S137)/N137,2)</f>
        <v>44.17</v>
      </c>
    </row>
    <row r="136" spans="12:35" ht="15.75" thickBot="1" x14ac:dyDescent="0.3">
      <c r="L136" s="18" t="s">
        <v>61</v>
      </c>
      <c r="M136" s="9">
        <v>2025</v>
      </c>
      <c r="N136" s="38">
        <v>120</v>
      </c>
      <c r="O136" s="39">
        <v>0</v>
      </c>
      <c r="P136" s="39">
        <v>2800</v>
      </c>
      <c r="Q136" s="39">
        <v>23600</v>
      </c>
      <c r="R136" s="39">
        <v>0</v>
      </c>
      <c r="S136" s="39">
        <v>5300</v>
      </c>
      <c r="T136" s="39"/>
      <c r="U136" s="39"/>
      <c r="V136" s="39"/>
      <c r="W136" s="39"/>
      <c r="X136" s="39">
        <v>4900</v>
      </c>
      <c r="Y136" s="34">
        <f t="shared" si="1"/>
        <v>36600</v>
      </c>
      <c r="AA136">
        <v>36.6</v>
      </c>
    </row>
    <row r="137" spans="12:35" ht="15.75" thickBot="1" x14ac:dyDescent="0.3">
      <c r="L137" s="45" t="s">
        <v>61</v>
      </c>
      <c r="M137" s="41">
        <v>2026</v>
      </c>
      <c r="N137" s="42">
        <v>120</v>
      </c>
      <c r="O137" s="43">
        <v>0</v>
      </c>
      <c r="P137" s="43">
        <v>2800</v>
      </c>
      <c r="Q137" s="39">
        <v>23600</v>
      </c>
      <c r="R137" s="43">
        <v>0</v>
      </c>
      <c r="S137" s="43">
        <v>5300</v>
      </c>
      <c r="T137" s="43"/>
      <c r="U137" s="43"/>
      <c r="V137" s="43"/>
      <c r="W137" s="43"/>
      <c r="X137" s="43">
        <v>4900</v>
      </c>
      <c r="Y137" s="34">
        <f t="shared" si="1"/>
        <v>36600</v>
      </c>
      <c r="AA137">
        <v>36.6</v>
      </c>
    </row>
    <row r="138" spans="12:35" ht="15.75" thickBot="1" x14ac:dyDescent="0.3">
      <c r="L138" s="44" t="s">
        <v>62</v>
      </c>
      <c r="M138" s="31">
        <v>2024</v>
      </c>
      <c r="N138" s="32">
        <v>130</v>
      </c>
      <c r="O138" s="33">
        <v>0</v>
      </c>
      <c r="P138" s="33">
        <v>3000</v>
      </c>
      <c r="Q138" s="33">
        <v>21700</v>
      </c>
      <c r="R138" s="33">
        <v>0</v>
      </c>
      <c r="S138" s="33">
        <v>5600</v>
      </c>
      <c r="T138" s="33"/>
      <c r="U138" s="33"/>
      <c r="V138" s="33"/>
      <c r="W138" s="33"/>
      <c r="X138" s="33">
        <v>2900</v>
      </c>
      <c r="Y138" s="34">
        <f t="shared" si="1"/>
        <v>33200</v>
      </c>
      <c r="AA138" s="35">
        <f>ROUND(Y138/N138,2)</f>
        <v>255.38</v>
      </c>
      <c r="AB138" s="36">
        <f>ROUND(O138/N138,2)</f>
        <v>0</v>
      </c>
      <c r="AC138" s="37">
        <f>ROUND((R138+S138)/N138,2)</f>
        <v>43.08</v>
      </c>
      <c r="AD138" s="35">
        <f>ROUND(Y139/N139,2)</f>
        <v>273.85000000000002</v>
      </c>
      <c r="AE138" s="36">
        <f>ROUND(O139/N139,2)</f>
        <v>0</v>
      </c>
      <c r="AF138" s="37">
        <f>ROUND((R139+S139)/N139,2)</f>
        <v>43.08</v>
      </c>
      <c r="AG138" s="35">
        <f>ROUND(Y140/N140,2)</f>
        <v>273.85000000000002</v>
      </c>
      <c r="AH138" s="36">
        <f>ROUND(O140/N140,2)</f>
        <v>0</v>
      </c>
      <c r="AI138" s="37">
        <f>ROUND((R140+S140)/N140,2)</f>
        <v>43.08</v>
      </c>
    </row>
    <row r="139" spans="12:35" ht="15.75" thickBot="1" x14ac:dyDescent="0.3">
      <c r="L139" s="18" t="s">
        <v>62</v>
      </c>
      <c r="M139" s="9">
        <v>2025</v>
      </c>
      <c r="N139" s="38">
        <v>130</v>
      </c>
      <c r="O139" s="39">
        <v>0</v>
      </c>
      <c r="P139" s="39">
        <v>3000</v>
      </c>
      <c r="Q139" s="39">
        <v>21700</v>
      </c>
      <c r="R139" s="39">
        <v>0</v>
      </c>
      <c r="S139" s="39">
        <v>5600</v>
      </c>
      <c r="T139" s="39"/>
      <c r="U139" s="39"/>
      <c r="V139" s="39"/>
      <c r="W139" s="39"/>
      <c r="X139" s="39">
        <v>5300</v>
      </c>
      <c r="Y139" s="34">
        <f t="shared" si="1"/>
        <v>35600</v>
      </c>
    </row>
    <row r="140" spans="12:35" ht="15.75" thickBot="1" x14ac:dyDescent="0.3">
      <c r="L140" s="45" t="s">
        <v>62</v>
      </c>
      <c r="M140" s="41">
        <v>2026</v>
      </c>
      <c r="N140" s="42">
        <v>130</v>
      </c>
      <c r="O140" s="43">
        <v>0</v>
      </c>
      <c r="P140" s="43">
        <v>3000</v>
      </c>
      <c r="Q140" s="43">
        <v>21700</v>
      </c>
      <c r="R140" s="43">
        <v>0</v>
      </c>
      <c r="S140" s="43">
        <v>5600</v>
      </c>
      <c r="T140" s="43"/>
      <c r="U140" s="43"/>
      <c r="V140" s="43"/>
      <c r="W140" s="43"/>
      <c r="X140" s="43">
        <v>5300</v>
      </c>
      <c r="Y140" s="34">
        <f t="shared" si="1"/>
        <v>35600</v>
      </c>
    </row>
    <row r="141" spans="12:35" ht="15.75" thickBot="1" x14ac:dyDescent="0.3">
      <c r="L141" s="44" t="s">
        <v>63</v>
      </c>
      <c r="M141" s="31">
        <v>2024</v>
      </c>
      <c r="N141" s="32">
        <v>130</v>
      </c>
      <c r="O141" s="33">
        <v>0</v>
      </c>
      <c r="P141" s="33">
        <v>3000</v>
      </c>
      <c r="Q141" s="33">
        <v>27600</v>
      </c>
      <c r="R141" s="33">
        <v>0</v>
      </c>
      <c r="S141" s="33">
        <v>5800</v>
      </c>
      <c r="T141" s="33"/>
      <c r="U141" s="33"/>
      <c r="V141" s="33"/>
      <c r="W141" s="33"/>
      <c r="X141" s="33">
        <v>0</v>
      </c>
      <c r="Y141" s="34">
        <f t="shared" si="1"/>
        <v>36400</v>
      </c>
      <c r="AA141" s="35">
        <f>ROUND(Y141/N141,2)</f>
        <v>280</v>
      </c>
      <c r="AB141" s="36">
        <f>ROUND(O141/N141,2)</f>
        <v>0</v>
      </c>
      <c r="AC141" s="37">
        <f>ROUND((R141+S141)/N141,2)</f>
        <v>44.62</v>
      </c>
      <c r="AD141" s="35">
        <f>ROUND(Y142/N142,2)</f>
        <v>299.23</v>
      </c>
      <c r="AE141" s="36">
        <f>ROUND(O142/N142,2)</f>
        <v>0</v>
      </c>
      <c r="AF141" s="37">
        <f>ROUND((R142+S142)/N142,2)</f>
        <v>44.62</v>
      </c>
      <c r="AG141" s="35">
        <f>ROUND(Y143/N143,2)</f>
        <v>299.23</v>
      </c>
      <c r="AH141" s="36">
        <f>ROUND(O143/N143,2)</f>
        <v>0</v>
      </c>
      <c r="AI141" s="37">
        <f>ROUND((R143+S143)/N143,2)</f>
        <v>44.62</v>
      </c>
    </row>
    <row r="142" spans="12:35" ht="15.75" thickBot="1" x14ac:dyDescent="0.3">
      <c r="L142" s="18" t="s">
        <v>63</v>
      </c>
      <c r="M142" s="9">
        <v>2025</v>
      </c>
      <c r="N142" s="38">
        <v>130</v>
      </c>
      <c r="O142" s="39">
        <v>0</v>
      </c>
      <c r="P142" s="39">
        <v>3000</v>
      </c>
      <c r="Q142" s="39">
        <v>30100</v>
      </c>
      <c r="R142" s="39">
        <v>0</v>
      </c>
      <c r="S142" s="39">
        <v>5800</v>
      </c>
      <c r="T142" s="39"/>
      <c r="U142" s="39"/>
      <c r="V142" s="39"/>
      <c r="W142" s="39"/>
      <c r="X142" s="39">
        <v>0</v>
      </c>
      <c r="Y142" s="34">
        <f t="shared" si="1"/>
        <v>38900</v>
      </c>
    </row>
    <row r="143" spans="12:35" ht="15.75" thickBot="1" x14ac:dyDescent="0.3">
      <c r="L143" s="45" t="s">
        <v>63</v>
      </c>
      <c r="M143" s="41">
        <v>2026</v>
      </c>
      <c r="N143" s="42">
        <v>130</v>
      </c>
      <c r="O143" s="43">
        <v>0</v>
      </c>
      <c r="P143" s="43">
        <v>3000</v>
      </c>
      <c r="Q143" s="43">
        <v>30100</v>
      </c>
      <c r="R143" s="43">
        <v>0</v>
      </c>
      <c r="S143" s="43">
        <v>5800</v>
      </c>
      <c r="T143" s="43"/>
      <c r="U143" s="43"/>
      <c r="V143" s="43"/>
      <c r="W143" s="43"/>
      <c r="X143" s="43">
        <v>0</v>
      </c>
      <c r="Y143" s="34">
        <f t="shared" si="1"/>
        <v>38900</v>
      </c>
    </row>
    <row r="144" spans="12:35" ht="15.75" thickBot="1" x14ac:dyDescent="0.3">
      <c r="L144" s="44" t="s">
        <v>64</v>
      </c>
      <c r="M144" s="31">
        <v>2024</v>
      </c>
      <c r="N144" s="32">
        <v>200</v>
      </c>
      <c r="O144" s="33">
        <v>0</v>
      </c>
      <c r="P144" s="33">
        <v>4600</v>
      </c>
      <c r="Q144" s="33">
        <v>0</v>
      </c>
      <c r="R144" s="33">
        <v>0</v>
      </c>
      <c r="S144" s="33">
        <v>8900</v>
      </c>
      <c r="T144" s="33"/>
      <c r="U144" s="33"/>
      <c r="V144" s="33"/>
      <c r="W144" s="33"/>
      <c r="X144" s="33">
        <v>43200</v>
      </c>
      <c r="Y144" s="34">
        <f t="shared" ref="Y144:Y207" si="2">SUM(O144:X144)</f>
        <v>56700</v>
      </c>
      <c r="AA144" s="35">
        <f>ROUND(Y144/N144,2)</f>
        <v>283.5</v>
      </c>
      <c r="AB144" s="36">
        <f>ROUND(O144/N144,2)</f>
        <v>0</v>
      </c>
      <c r="AC144" s="37">
        <f>ROUND((R144+S144)/N144,2)</f>
        <v>44.5</v>
      </c>
      <c r="AD144" s="35">
        <f>ROUND(Y145/N145,2)</f>
        <v>302.5</v>
      </c>
      <c r="AE144" s="36">
        <f>ROUND(O145/N145,2)</f>
        <v>0</v>
      </c>
      <c r="AF144" s="37">
        <f>ROUND((R145+S145)/N145,2)</f>
        <v>44.5</v>
      </c>
      <c r="AG144" s="35">
        <f>ROUND(Y146/N146,2)</f>
        <v>302.5</v>
      </c>
      <c r="AH144" s="36">
        <f>ROUND(O146/N146,2)</f>
        <v>0</v>
      </c>
      <c r="AI144" s="37">
        <f>ROUND((R146+S146)/N146,2)</f>
        <v>44.5</v>
      </c>
    </row>
    <row r="145" spans="12:35" ht="15.75" thickBot="1" x14ac:dyDescent="0.3">
      <c r="L145" s="18" t="s">
        <v>64</v>
      </c>
      <c r="M145" s="9">
        <v>2025</v>
      </c>
      <c r="N145" s="38">
        <v>200</v>
      </c>
      <c r="O145" s="39">
        <v>0</v>
      </c>
      <c r="P145" s="39">
        <v>4600</v>
      </c>
      <c r="Q145" s="39">
        <v>0</v>
      </c>
      <c r="R145" s="39">
        <v>0</v>
      </c>
      <c r="S145" s="39">
        <v>8900</v>
      </c>
      <c r="T145" s="39"/>
      <c r="U145" s="39"/>
      <c r="V145" s="39"/>
      <c r="W145" s="39"/>
      <c r="X145" s="39">
        <v>47000</v>
      </c>
      <c r="Y145" s="34">
        <f t="shared" si="2"/>
        <v>60500</v>
      </c>
    </row>
    <row r="146" spans="12:35" ht="15.75" thickBot="1" x14ac:dyDescent="0.3">
      <c r="L146" s="45" t="s">
        <v>64</v>
      </c>
      <c r="M146" s="41">
        <v>2026</v>
      </c>
      <c r="N146" s="42">
        <v>200</v>
      </c>
      <c r="O146" s="43">
        <v>0</v>
      </c>
      <c r="P146" s="43">
        <v>4600</v>
      </c>
      <c r="Q146" s="43">
        <v>0</v>
      </c>
      <c r="R146" s="43">
        <v>0</v>
      </c>
      <c r="S146" s="43">
        <v>8900</v>
      </c>
      <c r="T146" s="43"/>
      <c r="U146" s="43"/>
      <c r="V146" s="43"/>
      <c r="W146" s="43"/>
      <c r="X146" s="43">
        <v>47000</v>
      </c>
      <c r="Y146" s="34">
        <f t="shared" si="2"/>
        <v>60500</v>
      </c>
    </row>
    <row r="147" spans="12:35" ht="15.75" thickBot="1" x14ac:dyDescent="0.3">
      <c r="L147" s="44" t="s">
        <v>65</v>
      </c>
      <c r="M147" s="31">
        <v>2024</v>
      </c>
      <c r="N147" s="32">
        <v>150</v>
      </c>
      <c r="O147" s="33">
        <v>0</v>
      </c>
      <c r="P147" s="33">
        <v>3500</v>
      </c>
      <c r="Q147" s="33">
        <v>34000</v>
      </c>
      <c r="R147" s="33">
        <v>0</v>
      </c>
      <c r="S147" s="33">
        <v>6600</v>
      </c>
      <c r="T147" s="33"/>
      <c r="U147" s="33"/>
      <c r="V147" s="33"/>
      <c r="W147" s="33"/>
      <c r="X147" s="33">
        <v>3400</v>
      </c>
      <c r="Y147" s="34">
        <f t="shared" si="2"/>
        <v>47500</v>
      </c>
      <c r="AA147" s="35">
        <f>ROUND(Y147/N147,2)</f>
        <v>316.67</v>
      </c>
      <c r="AB147" s="36">
        <f>ROUND(O147/N147,2)</f>
        <v>0</v>
      </c>
      <c r="AC147" s="37">
        <f>ROUND((R147+S147)/N147,2)</f>
        <v>44</v>
      </c>
      <c r="AD147" s="35">
        <f>ROUND(Y148/N148,2)</f>
        <v>335.33</v>
      </c>
      <c r="AE147" s="36">
        <f>ROUND(O148/N148,2)</f>
        <v>0</v>
      </c>
      <c r="AF147" s="37">
        <f>ROUND((R148+S148)/N148,2)</f>
        <v>44</v>
      </c>
      <c r="AG147" s="35">
        <f>ROUND(Y149/N149,2)</f>
        <v>335.33</v>
      </c>
      <c r="AH147" s="36">
        <f>ROUND(O149/N149,2)</f>
        <v>0</v>
      </c>
      <c r="AI147" s="37">
        <f>ROUND((R149+S149)/N149,2)</f>
        <v>44</v>
      </c>
    </row>
    <row r="148" spans="12:35" ht="15.75" thickBot="1" x14ac:dyDescent="0.3">
      <c r="L148" s="18" t="s">
        <v>65</v>
      </c>
      <c r="M148" s="9">
        <v>2025</v>
      </c>
      <c r="N148" s="38">
        <v>150</v>
      </c>
      <c r="O148" s="39">
        <v>0</v>
      </c>
      <c r="P148" s="39">
        <v>3500</v>
      </c>
      <c r="Q148" s="33">
        <v>34000</v>
      </c>
      <c r="R148" s="39">
        <v>0</v>
      </c>
      <c r="S148" s="33">
        <v>6600</v>
      </c>
      <c r="T148" s="39"/>
      <c r="U148" s="39"/>
      <c r="V148" s="39"/>
      <c r="W148" s="39"/>
      <c r="X148" s="39">
        <v>6200</v>
      </c>
      <c r="Y148" s="34">
        <f t="shared" si="2"/>
        <v>50300</v>
      </c>
    </row>
    <row r="149" spans="12:35" ht="15.75" thickBot="1" x14ac:dyDescent="0.3">
      <c r="L149" s="45" t="s">
        <v>65</v>
      </c>
      <c r="M149" s="41">
        <v>2026</v>
      </c>
      <c r="N149" s="42">
        <v>150</v>
      </c>
      <c r="O149" s="43">
        <v>0</v>
      </c>
      <c r="P149" s="43">
        <v>3500</v>
      </c>
      <c r="Q149" s="33">
        <v>34000</v>
      </c>
      <c r="R149" s="43">
        <v>0</v>
      </c>
      <c r="S149" s="33">
        <v>6600</v>
      </c>
      <c r="T149" s="43"/>
      <c r="U149" s="43"/>
      <c r="V149" s="43"/>
      <c r="W149" s="43"/>
      <c r="X149" s="43">
        <v>6200</v>
      </c>
      <c r="Y149" s="34">
        <f t="shared" si="2"/>
        <v>50300</v>
      </c>
    </row>
    <row r="150" spans="12:35" ht="15.75" thickBot="1" x14ac:dyDescent="0.3">
      <c r="L150" s="44" t="s">
        <v>66</v>
      </c>
      <c r="M150" s="31">
        <v>2024</v>
      </c>
      <c r="N150" s="32">
        <v>140</v>
      </c>
      <c r="O150" s="33"/>
      <c r="P150" s="33">
        <v>3300</v>
      </c>
      <c r="Q150" s="33">
        <v>23200</v>
      </c>
      <c r="R150" s="33"/>
      <c r="S150" s="33">
        <v>6300</v>
      </c>
      <c r="T150" s="33"/>
      <c r="U150" s="33"/>
      <c r="V150" s="33"/>
      <c r="W150" s="33"/>
      <c r="X150" s="33">
        <v>3300</v>
      </c>
      <c r="Y150" s="34">
        <f t="shared" si="2"/>
        <v>36100</v>
      </c>
      <c r="AA150" s="35">
        <f>ROUND(Y150/N150,2)</f>
        <v>257.86</v>
      </c>
      <c r="AB150" s="36">
        <f>ROUND(O150/N150,2)</f>
        <v>0</v>
      </c>
      <c r="AC150" s="37">
        <f>ROUND((R150+S150)/N150,2)</f>
        <v>45</v>
      </c>
      <c r="AD150" s="35">
        <f>ROUND(Y151/N151,2)</f>
        <v>277.14</v>
      </c>
      <c r="AE150" s="36">
        <f>ROUND(O151/N151,2)</f>
        <v>0</v>
      </c>
      <c r="AF150" s="37">
        <f>ROUND((R151+S151)/N151,2)</f>
        <v>45</v>
      </c>
      <c r="AG150" s="35">
        <f>ROUND(Y152/N152,2)</f>
        <v>277.14</v>
      </c>
      <c r="AH150" s="36">
        <f>ROUND(O152/N152,2)</f>
        <v>0</v>
      </c>
      <c r="AI150" s="37">
        <f>ROUND((R152+S152)/N152,2)</f>
        <v>45</v>
      </c>
    </row>
    <row r="151" spans="12:35" ht="15.75" thickBot="1" x14ac:dyDescent="0.3">
      <c r="L151" s="18" t="s">
        <v>66</v>
      </c>
      <c r="M151" s="9">
        <v>2025</v>
      </c>
      <c r="N151" s="38">
        <v>140</v>
      </c>
      <c r="O151" s="39"/>
      <c r="P151" s="39">
        <v>3300</v>
      </c>
      <c r="Q151" s="39">
        <v>23200</v>
      </c>
      <c r="R151" s="39"/>
      <c r="S151" s="39">
        <v>6300</v>
      </c>
      <c r="T151" s="39"/>
      <c r="U151" s="39"/>
      <c r="V151" s="39"/>
      <c r="W151" s="39"/>
      <c r="X151" s="39">
        <v>6000</v>
      </c>
      <c r="Y151" s="34">
        <f t="shared" si="2"/>
        <v>38800</v>
      </c>
    </row>
    <row r="152" spans="12:35" ht="15.75" thickBot="1" x14ac:dyDescent="0.3">
      <c r="L152" s="45" t="s">
        <v>66</v>
      </c>
      <c r="M152" s="41">
        <v>2026</v>
      </c>
      <c r="N152" s="42">
        <v>140</v>
      </c>
      <c r="O152" s="43"/>
      <c r="P152" s="43">
        <v>3300</v>
      </c>
      <c r="Q152" s="43">
        <v>23200</v>
      </c>
      <c r="R152" s="43"/>
      <c r="S152" s="43">
        <v>6300</v>
      </c>
      <c r="T152" s="43"/>
      <c r="U152" s="43"/>
      <c r="V152" s="43"/>
      <c r="W152" s="43"/>
      <c r="X152" s="43">
        <v>6000</v>
      </c>
      <c r="Y152" s="34">
        <f t="shared" si="2"/>
        <v>38800</v>
      </c>
    </row>
    <row r="153" spans="12:35" ht="15.75" thickBot="1" x14ac:dyDescent="0.3">
      <c r="L153" s="44" t="s">
        <v>67</v>
      </c>
      <c r="M153" s="31">
        <v>2024</v>
      </c>
      <c r="N153" s="32">
        <v>145</v>
      </c>
      <c r="O153" s="33"/>
      <c r="P153" s="33">
        <v>3500</v>
      </c>
      <c r="Q153" s="33">
        <v>23700</v>
      </c>
      <c r="R153" s="33"/>
      <c r="S153" s="33">
        <v>6600</v>
      </c>
      <c r="T153" s="33"/>
      <c r="U153" s="33"/>
      <c r="V153" s="33"/>
      <c r="W153" s="33"/>
      <c r="X153" s="33">
        <v>3400</v>
      </c>
      <c r="Y153" s="34">
        <f t="shared" si="2"/>
        <v>37200</v>
      </c>
      <c r="AA153" s="35">
        <f>ROUND(Y153/N153,2)</f>
        <v>256.55</v>
      </c>
      <c r="AB153" s="36">
        <f>ROUND(O153/N153,2)</f>
        <v>0</v>
      </c>
      <c r="AC153" s="37">
        <f>ROUND((R153+S153)/N153,2)</f>
        <v>45.52</v>
      </c>
      <c r="AD153" s="35">
        <f>ROUND(Y154/N154,2)</f>
        <v>275.86</v>
      </c>
      <c r="AE153" s="36">
        <f>ROUND(O154/N154,2)</f>
        <v>0</v>
      </c>
      <c r="AF153" s="37">
        <f>ROUND((R154+S154)/N154,2)</f>
        <v>45.52</v>
      </c>
      <c r="AG153" s="35">
        <f>ROUND(Y155/N155,2)</f>
        <v>275.86</v>
      </c>
      <c r="AH153" s="36">
        <f>ROUND(O155/N155,2)</f>
        <v>0</v>
      </c>
      <c r="AI153" s="37">
        <f>ROUND((R155+S155)/N155,2)</f>
        <v>45.52</v>
      </c>
    </row>
    <row r="154" spans="12:35" ht="15.75" thickBot="1" x14ac:dyDescent="0.3">
      <c r="L154" s="18" t="s">
        <v>67</v>
      </c>
      <c r="M154" s="9">
        <v>2025</v>
      </c>
      <c r="N154" s="38">
        <v>145</v>
      </c>
      <c r="O154" s="39"/>
      <c r="P154" s="39">
        <v>3500</v>
      </c>
      <c r="Q154" s="39">
        <v>23700</v>
      </c>
      <c r="R154" s="39"/>
      <c r="S154" s="39">
        <v>6600</v>
      </c>
      <c r="T154" s="39"/>
      <c r="U154" s="39"/>
      <c r="V154" s="39"/>
      <c r="W154" s="39"/>
      <c r="X154" s="39">
        <v>6200</v>
      </c>
      <c r="Y154" s="34">
        <f t="shared" si="2"/>
        <v>40000</v>
      </c>
    </row>
    <row r="155" spans="12:35" ht="15.75" thickBot="1" x14ac:dyDescent="0.3">
      <c r="L155" s="45" t="s">
        <v>67</v>
      </c>
      <c r="M155" s="41">
        <v>2026</v>
      </c>
      <c r="N155" s="42">
        <v>145</v>
      </c>
      <c r="O155" s="43"/>
      <c r="P155" s="43">
        <v>3500</v>
      </c>
      <c r="Q155" s="43">
        <v>23700</v>
      </c>
      <c r="R155" s="43"/>
      <c r="S155" s="43">
        <v>6600</v>
      </c>
      <c r="T155" s="43"/>
      <c r="U155" s="43"/>
      <c r="V155" s="43"/>
      <c r="W155" s="43"/>
      <c r="X155" s="43">
        <v>6200</v>
      </c>
      <c r="Y155" s="34">
        <f t="shared" si="2"/>
        <v>40000</v>
      </c>
    </row>
    <row r="156" spans="12:35" ht="15.75" thickBot="1" x14ac:dyDescent="0.3">
      <c r="L156" s="44" t="s">
        <v>68</v>
      </c>
      <c r="M156" s="31">
        <v>2024</v>
      </c>
      <c r="N156" s="32">
        <v>150</v>
      </c>
      <c r="O156" s="33"/>
      <c r="P156" s="33">
        <v>3500</v>
      </c>
      <c r="Q156" s="33">
        <v>23700</v>
      </c>
      <c r="R156" s="33"/>
      <c r="S156" s="33">
        <v>6600</v>
      </c>
      <c r="T156" s="33"/>
      <c r="U156" s="33"/>
      <c r="V156" s="33"/>
      <c r="W156" s="33"/>
      <c r="X156" s="33">
        <v>3400</v>
      </c>
      <c r="Y156" s="34">
        <f>SUM(O156:X156)</f>
        <v>37200</v>
      </c>
      <c r="AA156" s="35">
        <f>ROUND(Y156/N156,2)</f>
        <v>248</v>
      </c>
      <c r="AB156" s="36">
        <f>ROUND(O156/N156,2)</f>
        <v>0</v>
      </c>
      <c r="AC156" s="37">
        <f>ROUND((R156+S156)/N156,2)</f>
        <v>44</v>
      </c>
      <c r="AD156" s="35">
        <f>ROUND(Y157/N157,2)</f>
        <v>266.67</v>
      </c>
      <c r="AE156" s="36">
        <f>ROUND(O157/N157,2)</f>
        <v>0</v>
      </c>
      <c r="AF156" s="37">
        <f>ROUND((R157+S157)/N157,2)</f>
        <v>44</v>
      </c>
      <c r="AG156" s="35">
        <f>ROUND(Y158/N158,2)</f>
        <v>266.67</v>
      </c>
      <c r="AH156" s="36">
        <f>ROUND(O158/N158,2)</f>
        <v>0</v>
      </c>
      <c r="AI156" s="37">
        <f>ROUND((R158+S158)/N158,2)</f>
        <v>44</v>
      </c>
    </row>
    <row r="157" spans="12:35" ht="15.75" thickBot="1" x14ac:dyDescent="0.3">
      <c r="L157" s="18" t="s">
        <v>68</v>
      </c>
      <c r="M157" s="9">
        <v>2025</v>
      </c>
      <c r="N157" s="38">
        <v>150</v>
      </c>
      <c r="O157" s="39"/>
      <c r="P157" s="39">
        <v>3500</v>
      </c>
      <c r="Q157" s="39">
        <v>23700</v>
      </c>
      <c r="R157" s="39"/>
      <c r="S157" s="39">
        <v>6600</v>
      </c>
      <c r="T157" s="39"/>
      <c r="U157" s="39"/>
      <c r="V157" s="39"/>
      <c r="W157" s="39"/>
      <c r="X157" s="39">
        <v>6200</v>
      </c>
      <c r="Y157" s="34">
        <f t="shared" si="2"/>
        <v>40000</v>
      </c>
    </row>
    <row r="158" spans="12:35" ht="15.75" thickBot="1" x14ac:dyDescent="0.3">
      <c r="L158" s="45" t="s">
        <v>68</v>
      </c>
      <c r="M158" s="41">
        <v>2026</v>
      </c>
      <c r="N158" s="42">
        <v>150</v>
      </c>
      <c r="O158" s="43"/>
      <c r="P158" s="43">
        <v>3500</v>
      </c>
      <c r="Q158" s="43">
        <v>23700</v>
      </c>
      <c r="R158" s="43"/>
      <c r="S158" s="43">
        <v>6600</v>
      </c>
      <c r="T158" s="43"/>
      <c r="U158" s="43"/>
      <c r="V158" s="43"/>
      <c r="W158" s="43"/>
      <c r="X158" s="43">
        <v>6200</v>
      </c>
      <c r="Y158" s="34">
        <f t="shared" si="2"/>
        <v>40000</v>
      </c>
    </row>
    <row r="159" spans="12:35" ht="15.75" thickBot="1" x14ac:dyDescent="0.3">
      <c r="L159" s="44" t="s">
        <v>69</v>
      </c>
      <c r="M159" s="31">
        <v>2024</v>
      </c>
      <c r="N159" s="32">
        <v>160</v>
      </c>
      <c r="O159" s="33">
        <v>0</v>
      </c>
      <c r="P159" s="33">
        <v>3800</v>
      </c>
      <c r="Q159" s="48">
        <v>26300</v>
      </c>
      <c r="R159" s="48">
        <v>0</v>
      </c>
      <c r="S159" s="48">
        <v>6800</v>
      </c>
      <c r="T159" s="33"/>
      <c r="U159" s="33"/>
      <c r="V159" s="33"/>
      <c r="W159" s="33"/>
      <c r="X159" s="33">
        <v>10900</v>
      </c>
      <c r="Y159" s="52">
        <f t="shared" si="2"/>
        <v>47800</v>
      </c>
      <c r="AA159" s="35">
        <f>ROUND(Y159/N159,2)</f>
        <v>298.75</v>
      </c>
      <c r="AB159" s="36">
        <f>ROUND(O159/N159,2)</f>
        <v>0</v>
      </c>
      <c r="AC159" s="37">
        <f>ROUND((R159+S159)/N159,2)</f>
        <v>42.5</v>
      </c>
      <c r="AD159" s="35">
        <f>ROUND(Y160/N160,2)</f>
        <v>318.13</v>
      </c>
      <c r="AE159" s="36">
        <f>ROUND(O160/N160,2)</f>
        <v>0</v>
      </c>
      <c r="AF159" s="37">
        <f>ROUND((R160+S160)/N160,2)</f>
        <v>42.5</v>
      </c>
      <c r="AG159" s="35">
        <f>ROUND(Y161/N161,2)</f>
        <v>318.13</v>
      </c>
      <c r="AH159" s="36">
        <f>ROUND(O161/N161,2)</f>
        <v>0</v>
      </c>
      <c r="AI159" s="37">
        <f>ROUND((R161+S161)/N161,2)</f>
        <v>42.5</v>
      </c>
    </row>
    <row r="160" spans="12:35" ht="15.75" thickBot="1" x14ac:dyDescent="0.3">
      <c r="L160" s="18" t="s">
        <v>69</v>
      </c>
      <c r="M160" s="9">
        <v>2025</v>
      </c>
      <c r="N160" s="38">
        <v>160</v>
      </c>
      <c r="O160" s="39">
        <v>0</v>
      </c>
      <c r="P160" s="39">
        <v>3800</v>
      </c>
      <c r="Q160" s="48">
        <v>26300</v>
      </c>
      <c r="R160" s="39">
        <v>0</v>
      </c>
      <c r="S160" s="48">
        <v>6800</v>
      </c>
      <c r="T160" s="39"/>
      <c r="U160" s="39"/>
      <c r="V160" s="39"/>
      <c r="W160" s="39"/>
      <c r="X160" s="39">
        <v>14000</v>
      </c>
      <c r="Y160" s="52">
        <f t="shared" si="2"/>
        <v>50900</v>
      </c>
    </row>
    <row r="161" spans="12:35" ht="15.75" thickBot="1" x14ac:dyDescent="0.3">
      <c r="L161" s="45" t="s">
        <v>69</v>
      </c>
      <c r="M161" s="41">
        <v>2026</v>
      </c>
      <c r="N161" s="42">
        <v>160</v>
      </c>
      <c r="O161" s="43">
        <v>0</v>
      </c>
      <c r="P161" s="43">
        <v>3800</v>
      </c>
      <c r="Q161" s="48">
        <v>26300</v>
      </c>
      <c r="R161" s="47">
        <v>0</v>
      </c>
      <c r="S161" s="48">
        <v>6800</v>
      </c>
      <c r="T161" s="43"/>
      <c r="U161" s="43"/>
      <c r="V161" s="43"/>
      <c r="W161" s="43"/>
      <c r="X161" s="43">
        <v>14000</v>
      </c>
      <c r="Y161" s="52">
        <f t="shared" si="2"/>
        <v>50900</v>
      </c>
    </row>
    <row r="162" spans="12:35" ht="15.75" thickBot="1" x14ac:dyDescent="0.3">
      <c r="L162" s="44" t="s">
        <v>70</v>
      </c>
      <c r="M162" s="31">
        <v>2024</v>
      </c>
      <c r="N162" s="32">
        <v>120</v>
      </c>
      <c r="O162" s="33">
        <v>0</v>
      </c>
      <c r="P162" s="33">
        <v>2800</v>
      </c>
      <c r="Q162" s="33">
        <v>21100</v>
      </c>
      <c r="R162" s="33">
        <v>0</v>
      </c>
      <c r="S162" s="33">
        <v>5300</v>
      </c>
      <c r="T162" s="33"/>
      <c r="U162" s="33"/>
      <c r="V162" s="33"/>
      <c r="W162" s="33"/>
      <c r="X162" s="33">
        <v>2800</v>
      </c>
      <c r="Y162" s="34">
        <f t="shared" si="2"/>
        <v>32000</v>
      </c>
      <c r="AA162" s="35">
        <f>ROUND(Y162/N162,2)</f>
        <v>266.67</v>
      </c>
      <c r="AB162" s="36">
        <f>ROUND(O162/N162,2)</f>
        <v>0</v>
      </c>
      <c r="AC162" s="37">
        <f>ROUND((R162+S162)/N162,2)</f>
        <v>44.17</v>
      </c>
      <c r="AD162" s="35">
        <f>ROUND(Y163/N163,2)</f>
        <v>285.83</v>
      </c>
      <c r="AE162" s="36">
        <f>ROUND(O163/N163,2)</f>
        <v>0</v>
      </c>
      <c r="AF162" s="37">
        <f>ROUND((R163+S163)/N163,2)</f>
        <v>44.17</v>
      </c>
      <c r="AG162" s="35">
        <f>ROUND(Y164/N164,2)</f>
        <v>285.83</v>
      </c>
      <c r="AH162" s="36">
        <f>ROUND(O164/N164,2)</f>
        <v>0</v>
      </c>
      <c r="AI162" s="37">
        <f>ROUND((R164+S164)/N164,2)</f>
        <v>44.17</v>
      </c>
    </row>
    <row r="163" spans="12:35" ht="15.75" thickBot="1" x14ac:dyDescent="0.3">
      <c r="L163" s="18" t="s">
        <v>70</v>
      </c>
      <c r="M163" s="9">
        <v>2025</v>
      </c>
      <c r="N163" s="38">
        <v>120</v>
      </c>
      <c r="O163" s="39">
        <v>0</v>
      </c>
      <c r="P163" s="39">
        <v>2800</v>
      </c>
      <c r="Q163" s="39">
        <v>21100</v>
      </c>
      <c r="R163" s="39">
        <v>0</v>
      </c>
      <c r="S163" s="39">
        <v>5300</v>
      </c>
      <c r="T163" s="39"/>
      <c r="U163" s="39"/>
      <c r="V163" s="39"/>
      <c r="W163" s="39"/>
      <c r="X163" s="39">
        <v>5100</v>
      </c>
      <c r="Y163" s="34">
        <f t="shared" si="2"/>
        <v>34300</v>
      </c>
    </row>
    <row r="164" spans="12:35" ht="15.75" thickBot="1" x14ac:dyDescent="0.3">
      <c r="L164" s="45" t="s">
        <v>70</v>
      </c>
      <c r="M164" s="41">
        <v>2026</v>
      </c>
      <c r="N164" s="42">
        <v>120</v>
      </c>
      <c r="O164" s="43">
        <v>0</v>
      </c>
      <c r="P164" s="43">
        <v>2800</v>
      </c>
      <c r="Q164" s="43">
        <v>21100</v>
      </c>
      <c r="R164" s="43">
        <v>0</v>
      </c>
      <c r="S164" s="43">
        <v>5300</v>
      </c>
      <c r="T164" s="43"/>
      <c r="U164" s="43"/>
      <c r="V164" s="43"/>
      <c r="W164" s="43"/>
      <c r="X164" s="43">
        <v>5100</v>
      </c>
      <c r="Y164" s="34">
        <f t="shared" si="2"/>
        <v>34300</v>
      </c>
    </row>
    <row r="165" spans="12:35" ht="15.75" thickBot="1" x14ac:dyDescent="0.3">
      <c r="L165" s="44" t="s">
        <v>71</v>
      </c>
      <c r="M165" s="31">
        <v>2024</v>
      </c>
      <c r="N165" s="32">
        <v>0</v>
      </c>
      <c r="O165" s="33">
        <v>0</v>
      </c>
      <c r="P165" s="33">
        <v>0</v>
      </c>
      <c r="Q165" s="33">
        <v>0</v>
      </c>
      <c r="R165" s="33">
        <v>0</v>
      </c>
      <c r="S165" s="33">
        <v>0</v>
      </c>
      <c r="T165" s="33"/>
      <c r="U165" s="33"/>
      <c r="V165" s="33"/>
      <c r="W165" s="33"/>
      <c r="X165" s="33">
        <v>0</v>
      </c>
      <c r="Y165" s="50">
        <f t="shared" si="2"/>
        <v>0</v>
      </c>
      <c r="AA165" s="35" t="e">
        <f>ROUND(Y165/N165,2)</f>
        <v>#DIV/0!</v>
      </c>
      <c r="AB165" s="36" t="e">
        <f>ROUND(O165/N165,2)</f>
        <v>#DIV/0!</v>
      </c>
      <c r="AC165" s="37" t="e">
        <f>ROUND((R165+S165)/N165,2)</f>
        <v>#DIV/0!</v>
      </c>
      <c r="AD165" s="35" t="e">
        <f>ROUND(Y166/N166,2)</f>
        <v>#DIV/0!</v>
      </c>
      <c r="AE165" s="36" t="e">
        <f>ROUND(O166/N166,2)</f>
        <v>#DIV/0!</v>
      </c>
      <c r="AF165" s="37" t="e">
        <f>ROUND((R166+S166)/N166,2)</f>
        <v>#DIV/0!</v>
      </c>
      <c r="AG165" s="35" t="e">
        <f>ROUND(Y167/N167,2)</f>
        <v>#DIV/0!</v>
      </c>
      <c r="AH165" s="36" t="e">
        <f>ROUND(O167/N167,2)</f>
        <v>#DIV/0!</v>
      </c>
      <c r="AI165" s="37" t="e">
        <f>ROUND((R167+S167)/N167,2)</f>
        <v>#DIV/0!</v>
      </c>
    </row>
    <row r="166" spans="12:35" ht="15.75" thickBot="1" x14ac:dyDescent="0.3">
      <c r="L166" s="18" t="s">
        <v>71</v>
      </c>
      <c r="M166" s="9">
        <v>2025</v>
      </c>
      <c r="N166" s="38">
        <v>0</v>
      </c>
      <c r="O166" s="39">
        <v>0</v>
      </c>
      <c r="P166" s="39">
        <v>0</v>
      </c>
      <c r="Q166" s="39">
        <v>0</v>
      </c>
      <c r="R166" s="39">
        <v>0</v>
      </c>
      <c r="S166" s="39">
        <v>0</v>
      </c>
      <c r="T166" s="39"/>
      <c r="U166" s="39"/>
      <c r="V166" s="39"/>
      <c r="W166" s="39"/>
      <c r="X166" s="39">
        <v>0</v>
      </c>
      <c r="Y166" s="50">
        <f t="shared" si="2"/>
        <v>0</v>
      </c>
    </row>
    <row r="167" spans="12:35" ht="15.75" thickBot="1" x14ac:dyDescent="0.3">
      <c r="L167" s="45" t="s">
        <v>71</v>
      </c>
      <c r="M167" s="41">
        <v>2026</v>
      </c>
      <c r="N167" s="42">
        <v>0</v>
      </c>
      <c r="O167" s="43">
        <v>0</v>
      </c>
      <c r="P167" s="43">
        <v>0</v>
      </c>
      <c r="Q167" s="43">
        <v>0</v>
      </c>
      <c r="R167" s="43">
        <v>0</v>
      </c>
      <c r="S167" s="43">
        <v>0</v>
      </c>
      <c r="T167" s="43"/>
      <c r="U167" s="43"/>
      <c r="V167" s="43"/>
      <c r="W167" s="43"/>
      <c r="X167" s="43">
        <v>0</v>
      </c>
      <c r="Y167" s="50">
        <f t="shared" si="2"/>
        <v>0</v>
      </c>
    </row>
    <row r="168" spans="12:35" ht="15.75" thickBot="1" x14ac:dyDescent="0.3">
      <c r="L168" s="44" t="s">
        <v>72</v>
      </c>
      <c r="M168" s="31">
        <v>2024</v>
      </c>
      <c r="N168" s="32">
        <v>140</v>
      </c>
      <c r="O168" s="33">
        <v>0</v>
      </c>
      <c r="P168" s="33">
        <v>3300</v>
      </c>
      <c r="Q168" s="33">
        <v>31300</v>
      </c>
      <c r="R168" s="33">
        <v>0</v>
      </c>
      <c r="S168" s="33">
        <v>6200</v>
      </c>
      <c r="T168" s="33"/>
      <c r="U168" s="33"/>
      <c r="V168" s="33"/>
      <c r="W168" s="33"/>
      <c r="X168" s="33"/>
      <c r="Y168" s="50">
        <f t="shared" si="2"/>
        <v>40800</v>
      </c>
      <c r="AA168" s="35">
        <f>ROUND(Y168/N168,2)</f>
        <v>291.43</v>
      </c>
      <c r="AB168" s="36">
        <f>ROUND(O168/N168,2)</f>
        <v>0</v>
      </c>
      <c r="AC168" s="37">
        <f>ROUND((R168+S168)/N168,2)</f>
        <v>44.29</v>
      </c>
      <c r="AD168" s="35">
        <f>ROUND(Y169/N169,2)</f>
        <v>310</v>
      </c>
      <c r="AE168" s="36">
        <f>ROUND(O169/N169,2)</f>
        <v>0</v>
      </c>
      <c r="AF168" s="37">
        <f>ROUND((R169+S169)/N169,2)</f>
        <v>44.29</v>
      </c>
      <c r="AG168" s="35">
        <f>ROUND(Y170/N170,2)</f>
        <v>310</v>
      </c>
      <c r="AH168" s="36">
        <f>ROUND(O170/N170,2)</f>
        <v>0</v>
      </c>
      <c r="AI168" s="37">
        <f>ROUND((R170+S170)/N170,2)</f>
        <v>44.29</v>
      </c>
    </row>
    <row r="169" spans="12:35" ht="15.75" thickBot="1" x14ac:dyDescent="0.3">
      <c r="L169" s="18" t="s">
        <v>72</v>
      </c>
      <c r="M169" s="9">
        <v>2025</v>
      </c>
      <c r="N169" s="38">
        <v>140</v>
      </c>
      <c r="O169" s="39">
        <v>0</v>
      </c>
      <c r="P169" s="39">
        <v>3300</v>
      </c>
      <c r="Q169" s="39">
        <v>33900</v>
      </c>
      <c r="R169" s="39">
        <v>0</v>
      </c>
      <c r="S169" s="39">
        <v>6200</v>
      </c>
      <c r="T169" s="39"/>
      <c r="U169" s="39"/>
      <c r="V169" s="39"/>
      <c r="W169" s="39"/>
      <c r="X169" s="39"/>
      <c r="Y169" s="50">
        <f t="shared" si="2"/>
        <v>43400</v>
      </c>
    </row>
    <row r="170" spans="12:35" ht="15.75" thickBot="1" x14ac:dyDescent="0.3">
      <c r="L170" s="45" t="s">
        <v>72</v>
      </c>
      <c r="M170" s="41">
        <v>2026</v>
      </c>
      <c r="N170" s="42">
        <v>140</v>
      </c>
      <c r="O170" s="43">
        <v>0</v>
      </c>
      <c r="P170" s="43">
        <v>3300</v>
      </c>
      <c r="Q170" s="43">
        <v>33900</v>
      </c>
      <c r="R170" s="43">
        <v>0</v>
      </c>
      <c r="S170" s="43">
        <v>6200</v>
      </c>
      <c r="T170" s="43"/>
      <c r="U170" s="43"/>
      <c r="V170" s="43"/>
      <c r="W170" s="43"/>
      <c r="X170" s="43"/>
      <c r="Y170" s="53">
        <f t="shared" si="2"/>
        <v>43400</v>
      </c>
    </row>
    <row r="171" spans="12:35" ht="42" customHeight="1" thickBot="1" x14ac:dyDescent="0.3">
      <c r="L171" s="54" t="s">
        <v>73</v>
      </c>
      <c r="M171" s="31">
        <v>2024</v>
      </c>
      <c r="N171" s="32">
        <v>200</v>
      </c>
      <c r="O171" s="33">
        <v>0</v>
      </c>
      <c r="P171" s="33">
        <v>4700</v>
      </c>
      <c r="Q171" s="33">
        <v>32200</v>
      </c>
      <c r="R171" s="33">
        <v>0</v>
      </c>
      <c r="S171" s="33">
        <v>9000</v>
      </c>
      <c r="T171" s="33"/>
      <c r="U171" s="33"/>
      <c r="V171" s="33"/>
      <c r="W171" s="33"/>
      <c r="X171" s="33">
        <v>4700</v>
      </c>
      <c r="Y171" s="34">
        <f t="shared" si="2"/>
        <v>50600</v>
      </c>
      <c r="AA171" s="35">
        <f>ROUND(Y171/N171,2)</f>
        <v>253</v>
      </c>
      <c r="AB171" s="36">
        <f>ROUND(O171/N171,2)</f>
        <v>0</v>
      </c>
      <c r="AC171" s="37">
        <f>ROUND((R171+S171)/N171,2)</f>
        <v>45</v>
      </c>
      <c r="AD171" s="35">
        <f>ROUND(Y172/N172,2)</f>
        <v>272.5</v>
      </c>
      <c r="AE171" s="36">
        <f>ROUND(O172/N172,2)</f>
        <v>0</v>
      </c>
      <c r="AF171" s="37">
        <f>ROUND((R172+S172)/N172,2)</f>
        <v>45</v>
      </c>
      <c r="AG171" s="35">
        <f>ROUND(Y173/N173,2)</f>
        <v>272.5</v>
      </c>
      <c r="AH171" s="36">
        <f>ROUND(O173/N173,2)</f>
        <v>0</v>
      </c>
      <c r="AI171" s="37">
        <f>ROUND((R173+S173)/N173,2)</f>
        <v>45</v>
      </c>
    </row>
    <row r="172" spans="12:35" ht="51" customHeight="1" thickBot="1" x14ac:dyDescent="0.3">
      <c r="L172" s="19" t="s">
        <v>73</v>
      </c>
      <c r="M172" s="9">
        <v>2025</v>
      </c>
      <c r="N172" s="38">
        <v>200</v>
      </c>
      <c r="O172" s="39">
        <v>0</v>
      </c>
      <c r="P172" s="39">
        <v>4700</v>
      </c>
      <c r="Q172" s="39">
        <v>32200</v>
      </c>
      <c r="R172" s="39">
        <v>0</v>
      </c>
      <c r="S172" s="39">
        <v>9000</v>
      </c>
      <c r="T172" s="39"/>
      <c r="U172" s="39"/>
      <c r="V172" s="39"/>
      <c r="W172" s="39"/>
      <c r="X172" s="39">
        <v>8600</v>
      </c>
      <c r="Y172" s="34">
        <f t="shared" si="2"/>
        <v>54500</v>
      </c>
    </row>
    <row r="173" spans="12:35" ht="36.75" customHeight="1" thickBot="1" x14ac:dyDescent="0.3">
      <c r="L173" s="55" t="s">
        <v>73</v>
      </c>
      <c r="M173" s="41">
        <v>2026</v>
      </c>
      <c r="N173" s="42">
        <v>200</v>
      </c>
      <c r="O173" s="43">
        <v>0</v>
      </c>
      <c r="P173" s="43">
        <v>4700</v>
      </c>
      <c r="Q173" s="43">
        <v>32200</v>
      </c>
      <c r="R173" s="43">
        <v>0</v>
      </c>
      <c r="S173" s="43">
        <v>9000</v>
      </c>
      <c r="T173" s="43"/>
      <c r="U173" s="43"/>
      <c r="V173" s="43"/>
      <c r="W173" s="43"/>
      <c r="X173" s="43">
        <v>8600</v>
      </c>
      <c r="Y173" s="34">
        <f t="shared" si="2"/>
        <v>54500</v>
      </c>
    </row>
    <row r="174" spans="12:35" ht="15.75" thickBot="1" x14ac:dyDescent="0.3">
      <c r="L174" s="44" t="s">
        <v>74</v>
      </c>
      <c r="M174" s="31">
        <v>2024</v>
      </c>
      <c r="N174" s="32">
        <v>160</v>
      </c>
      <c r="O174" s="33">
        <v>0</v>
      </c>
      <c r="P174" s="33">
        <v>3700</v>
      </c>
      <c r="Q174" s="33">
        <v>24700</v>
      </c>
      <c r="R174" s="33">
        <v>0</v>
      </c>
      <c r="S174" s="33">
        <v>7100</v>
      </c>
      <c r="T174" s="33"/>
      <c r="U174" s="33"/>
      <c r="V174" s="33"/>
      <c r="W174" s="33"/>
      <c r="X174" s="33">
        <v>3700</v>
      </c>
      <c r="Y174" s="34">
        <f t="shared" si="2"/>
        <v>39200</v>
      </c>
      <c r="AA174" s="35">
        <f>ROUND(Y174/N174,2)</f>
        <v>245</v>
      </c>
      <c r="AB174" s="36">
        <f>ROUND(O174/N174,2)</f>
        <v>0</v>
      </c>
      <c r="AC174" s="37">
        <f>ROUND((R174+S174)/N174,2)</f>
        <v>44.38</v>
      </c>
      <c r="AD174" s="35">
        <f>ROUND(Y175/N175,2)</f>
        <v>264.38</v>
      </c>
      <c r="AE174" s="36">
        <f>ROUND(O175/N175,2)</f>
        <v>0</v>
      </c>
      <c r="AF174" s="37">
        <f>ROUND((R175+S175)/N175,2)</f>
        <v>44.38</v>
      </c>
      <c r="AG174" s="35">
        <f>ROUND(Y176/N176,2)</f>
        <v>264.38</v>
      </c>
      <c r="AH174" s="36">
        <f>ROUND(O176/N176,2)</f>
        <v>0</v>
      </c>
      <c r="AI174" s="37">
        <f>ROUND((R176+S176)/N176,2)</f>
        <v>44.38</v>
      </c>
    </row>
    <row r="175" spans="12:35" ht="15.75" thickBot="1" x14ac:dyDescent="0.3">
      <c r="L175" s="18" t="s">
        <v>74</v>
      </c>
      <c r="M175" s="9">
        <v>2025</v>
      </c>
      <c r="N175" s="38">
        <v>160</v>
      </c>
      <c r="O175" s="39">
        <v>0</v>
      </c>
      <c r="P175" s="39">
        <v>3700</v>
      </c>
      <c r="Q175" s="39">
        <v>24700</v>
      </c>
      <c r="R175" s="39">
        <v>0</v>
      </c>
      <c r="S175" s="39">
        <v>7100</v>
      </c>
      <c r="T175" s="39"/>
      <c r="U175" s="39"/>
      <c r="V175" s="39"/>
      <c r="W175" s="39"/>
      <c r="X175" s="39">
        <v>6800</v>
      </c>
      <c r="Y175" s="34">
        <f t="shared" si="2"/>
        <v>42300</v>
      </c>
    </row>
    <row r="176" spans="12:35" ht="15.75" thickBot="1" x14ac:dyDescent="0.3">
      <c r="L176" s="45" t="s">
        <v>74</v>
      </c>
      <c r="M176" s="41">
        <v>2026</v>
      </c>
      <c r="N176" s="42">
        <v>160</v>
      </c>
      <c r="O176" s="43">
        <v>0</v>
      </c>
      <c r="P176" s="43">
        <v>3700</v>
      </c>
      <c r="Q176" s="43">
        <v>24700</v>
      </c>
      <c r="R176" s="43">
        <v>0</v>
      </c>
      <c r="S176" s="43">
        <v>7100</v>
      </c>
      <c r="T176" s="43"/>
      <c r="U176" s="43"/>
      <c r="V176" s="43"/>
      <c r="W176" s="43"/>
      <c r="X176" s="43">
        <v>6800</v>
      </c>
      <c r="Y176" s="34">
        <f t="shared" si="2"/>
        <v>42300</v>
      </c>
    </row>
    <row r="177" spans="12:35" ht="15.75" thickBot="1" x14ac:dyDescent="0.3">
      <c r="L177" s="44" t="s">
        <v>75</v>
      </c>
      <c r="M177" s="31">
        <v>2024</v>
      </c>
      <c r="N177" s="32">
        <v>150</v>
      </c>
      <c r="O177" s="33">
        <v>0</v>
      </c>
      <c r="P177" s="33">
        <v>3400</v>
      </c>
      <c r="Q177" s="33">
        <v>26500</v>
      </c>
      <c r="R177" s="33">
        <v>0</v>
      </c>
      <c r="S177" s="33">
        <v>6600</v>
      </c>
      <c r="T177" s="33"/>
      <c r="U177" s="33"/>
      <c r="V177" s="33"/>
      <c r="W177" s="33"/>
      <c r="X177" s="33">
        <v>3400</v>
      </c>
      <c r="Y177" s="34">
        <f t="shared" si="2"/>
        <v>39900</v>
      </c>
      <c r="AA177" s="35">
        <f>ROUND(Y177/N177,2)</f>
        <v>266</v>
      </c>
      <c r="AB177" s="36">
        <f>ROUND(O177/N177,2)</f>
        <v>0</v>
      </c>
      <c r="AC177" s="37">
        <f>ROUND((R177+S177)/N177,2)</f>
        <v>44</v>
      </c>
      <c r="AD177" s="35">
        <f>ROUND(Y178/N178,2)</f>
        <v>284.67</v>
      </c>
      <c r="AE177" s="36">
        <f>ROUND(O178/N178,2)</f>
        <v>0</v>
      </c>
      <c r="AF177" s="37">
        <f>ROUND((R178+S178)/N178,2)</f>
        <v>44</v>
      </c>
      <c r="AG177" s="35">
        <f>ROUND(Y179/N179,2)</f>
        <v>284.67</v>
      </c>
      <c r="AH177" s="36">
        <f>ROUND(O179/N179,2)</f>
        <v>0</v>
      </c>
      <c r="AI177" s="37">
        <f>ROUND((R179+S179)/N179,2)</f>
        <v>44</v>
      </c>
    </row>
    <row r="178" spans="12:35" ht="15.75" thickBot="1" x14ac:dyDescent="0.3">
      <c r="L178" s="18" t="s">
        <v>75</v>
      </c>
      <c r="M178" s="9">
        <v>2025</v>
      </c>
      <c r="N178" s="38">
        <v>150</v>
      </c>
      <c r="O178" s="39">
        <v>0</v>
      </c>
      <c r="P178" s="39">
        <v>3400</v>
      </c>
      <c r="Q178" s="39">
        <v>26500</v>
      </c>
      <c r="R178" s="39">
        <v>0</v>
      </c>
      <c r="S178" s="39">
        <v>6600</v>
      </c>
      <c r="T178" s="39"/>
      <c r="U178" s="39"/>
      <c r="V178" s="39"/>
      <c r="W178" s="39"/>
      <c r="X178" s="39">
        <v>6200</v>
      </c>
      <c r="Y178" s="34">
        <f t="shared" si="2"/>
        <v>42700</v>
      </c>
    </row>
    <row r="179" spans="12:35" ht="15.75" thickBot="1" x14ac:dyDescent="0.3">
      <c r="L179" s="45" t="s">
        <v>75</v>
      </c>
      <c r="M179" s="41">
        <v>2026</v>
      </c>
      <c r="N179" s="42">
        <v>150</v>
      </c>
      <c r="O179" s="43">
        <v>0</v>
      </c>
      <c r="P179" s="43">
        <v>3400</v>
      </c>
      <c r="Q179" s="43">
        <v>26500</v>
      </c>
      <c r="R179" s="43">
        <v>0</v>
      </c>
      <c r="S179" s="43">
        <v>6600</v>
      </c>
      <c r="T179" s="43"/>
      <c r="U179" s="43"/>
      <c r="V179" s="43"/>
      <c r="W179" s="43"/>
      <c r="X179" s="43">
        <v>6200</v>
      </c>
      <c r="Y179" s="34">
        <f t="shared" si="2"/>
        <v>42700</v>
      </c>
    </row>
    <row r="180" spans="12:35" ht="15.75" thickBot="1" x14ac:dyDescent="0.3">
      <c r="L180" s="44" t="s">
        <v>76</v>
      </c>
      <c r="M180" s="31">
        <v>2024</v>
      </c>
      <c r="N180" s="32">
        <v>120</v>
      </c>
      <c r="O180" s="33">
        <v>0</v>
      </c>
      <c r="P180" s="33">
        <v>2800</v>
      </c>
      <c r="Q180" s="33">
        <v>21100</v>
      </c>
      <c r="R180" s="33">
        <v>0</v>
      </c>
      <c r="S180" s="33">
        <v>5300</v>
      </c>
      <c r="T180" s="43"/>
      <c r="U180" s="43"/>
      <c r="V180" s="43"/>
      <c r="W180" s="43"/>
      <c r="X180" s="33">
        <v>2800</v>
      </c>
      <c r="Y180" s="34">
        <f t="shared" si="2"/>
        <v>32000</v>
      </c>
      <c r="AA180" s="35">
        <f>ROUND(Y180/N180,2)</f>
        <v>266.67</v>
      </c>
      <c r="AB180" s="36">
        <f>ROUND(O180/N180,2)</f>
        <v>0</v>
      </c>
      <c r="AC180" s="37">
        <f>ROUND((R180+S180)/N180,2)</f>
        <v>44.17</v>
      </c>
      <c r="AD180" s="35">
        <f>ROUND(Y181/N181,2)</f>
        <v>285.83</v>
      </c>
      <c r="AE180" s="36">
        <f>ROUND(O181/N181,2)</f>
        <v>0</v>
      </c>
      <c r="AF180" s="37">
        <f>ROUND((R181+S181)/N181,2)</f>
        <v>44.17</v>
      </c>
      <c r="AG180" s="35">
        <f>ROUND(Y182/N182,2)</f>
        <v>285.83</v>
      </c>
      <c r="AH180" s="36">
        <f>ROUND(O182/N182,2)</f>
        <v>0</v>
      </c>
      <c r="AI180" s="37">
        <f>ROUND((R182+S182)/N182,2)</f>
        <v>44.17</v>
      </c>
    </row>
    <row r="181" spans="12:35" ht="15.75" thickBot="1" x14ac:dyDescent="0.3">
      <c r="L181" s="18" t="s">
        <v>76</v>
      </c>
      <c r="M181" s="9">
        <v>2025</v>
      </c>
      <c r="N181" s="38">
        <v>120</v>
      </c>
      <c r="O181" s="39">
        <v>0</v>
      </c>
      <c r="P181" s="39">
        <v>2800</v>
      </c>
      <c r="Q181" s="39">
        <v>21100</v>
      </c>
      <c r="R181" s="39">
        <v>0</v>
      </c>
      <c r="S181" s="39">
        <v>5300</v>
      </c>
      <c r="T181" s="43"/>
      <c r="U181" s="43"/>
      <c r="V181" s="43"/>
      <c r="W181" s="43"/>
      <c r="X181" s="39">
        <v>5100</v>
      </c>
      <c r="Y181" s="34">
        <f t="shared" si="2"/>
        <v>34300</v>
      </c>
    </row>
    <row r="182" spans="12:35" ht="15.75" thickBot="1" x14ac:dyDescent="0.3">
      <c r="L182" s="45" t="s">
        <v>76</v>
      </c>
      <c r="M182" s="41">
        <v>2026</v>
      </c>
      <c r="N182" s="42">
        <v>120</v>
      </c>
      <c r="O182" s="43">
        <v>0</v>
      </c>
      <c r="P182" s="43">
        <v>2800</v>
      </c>
      <c r="Q182" s="43">
        <v>21100</v>
      </c>
      <c r="R182" s="43">
        <v>0</v>
      </c>
      <c r="S182" s="43">
        <v>5300</v>
      </c>
      <c r="T182" s="43"/>
      <c r="U182" s="43"/>
      <c r="V182" s="43"/>
      <c r="W182" s="43"/>
      <c r="X182" s="43">
        <v>5100</v>
      </c>
      <c r="Y182" s="34">
        <f t="shared" si="2"/>
        <v>34300</v>
      </c>
    </row>
    <row r="183" spans="12:35" ht="15.75" thickBot="1" x14ac:dyDescent="0.3">
      <c r="L183" s="44" t="s">
        <v>77</v>
      </c>
      <c r="M183" s="31">
        <v>2024</v>
      </c>
      <c r="N183" s="32">
        <v>170</v>
      </c>
      <c r="O183" s="33"/>
      <c r="P183" s="33">
        <v>3900</v>
      </c>
      <c r="Q183" s="33">
        <v>35600</v>
      </c>
      <c r="R183" s="33"/>
      <c r="S183" s="33">
        <v>7400</v>
      </c>
      <c r="T183" s="33"/>
      <c r="U183" s="33"/>
      <c r="V183" s="33"/>
      <c r="W183" s="33"/>
      <c r="X183" s="33">
        <v>3800</v>
      </c>
      <c r="Y183" s="34">
        <f t="shared" si="2"/>
        <v>50700</v>
      </c>
      <c r="AA183" s="35">
        <f>ROUND(Y183/N183,2)</f>
        <v>298.24</v>
      </c>
      <c r="AB183" s="36">
        <f>ROUND(O183/N183,2)</f>
        <v>0</v>
      </c>
      <c r="AC183" s="37">
        <f>ROUND((R183+S183)/N183,2)</f>
        <v>43.53</v>
      </c>
      <c r="AD183" s="35">
        <f>ROUND(Y184/N184,2)</f>
        <v>316.47000000000003</v>
      </c>
      <c r="AE183" s="36">
        <f>ROUND(O184/N184,2)</f>
        <v>0</v>
      </c>
      <c r="AF183" s="37">
        <f>ROUND((R184+S184)/N184,2)</f>
        <v>43.53</v>
      </c>
      <c r="AG183" s="35">
        <f>ROUND(Y185/N185,2)</f>
        <v>316.47000000000003</v>
      </c>
      <c r="AH183" s="36">
        <f>ROUND(O185/N185,2)</f>
        <v>0</v>
      </c>
      <c r="AI183" s="37">
        <f>ROUND((R185+S185)/N185,2)</f>
        <v>43.53</v>
      </c>
    </row>
    <row r="184" spans="12:35" ht="15.75" thickBot="1" x14ac:dyDescent="0.3">
      <c r="L184" s="18" t="s">
        <v>77</v>
      </c>
      <c r="M184" s="9">
        <v>2025</v>
      </c>
      <c r="N184" s="38">
        <v>170</v>
      </c>
      <c r="O184" s="39"/>
      <c r="P184" s="39">
        <v>3900</v>
      </c>
      <c r="Q184" s="39">
        <v>35600</v>
      </c>
      <c r="R184" s="39"/>
      <c r="S184" s="39">
        <v>7400</v>
      </c>
      <c r="T184" s="39"/>
      <c r="U184" s="39"/>
      <c r="V184" s="39"/>
      <c r="W184" s="39"/>
      <c r="X184" s="39">
        <v>6900</v>
      </c>
      <c r="Y184" s="34">
        <f t="shared" si="2"/>
        <v>53800</v>
      </c>
    </row>
    <row r="185" spans="12:35" ht="15.75" thickBot="1" x14ac:dyDescent="0.3">
      <c r="L185" s="45" t="s">
        <v>77</v>
      </c>
      <c r="M185" s="41">
        <v>2026</v>
      </c>
      <c r="N185" s="42">
        <v>170</v>
      </c>
      <c r="O185" s="43"/>
      <c r="P185" s="43">
        <v>3900</v>
      </c>
      <c r="Q185" s="43">
        <v>35600</v>
      </c>
      <c r="R185" s="43"/>
      <c r="S185" s="43">
        <v>7400</v>
      </c>
      <c r="T185" s="43"/>
      <c r="U185" s="43"/>
      <c r="V185" s="43"/>
      <c r="W185" s="43"/>
      <c r="X185" s="43">
        <v>6900</v>
      </c>
      <c r="Y185" s="34">
        <f t="shared" si="2"/>
        <v>53800</v>
      </c>
    </row>
    <row r="186" spans="12:35" ht="15.75" thickBot="1" x14ac:dyDescent="0.3">
      <c r="L186" s="44" t="s">
        <v>78</v>
      </c>
      <c r="M186" s="31">
        <v>2024</v>
      </c>
      <c r="N186" s="32">
        <v>150</v>
      </c>
      <c r="O186" s="33"/>
      <c r="P186" s="33">
        <v>3600</v>
      </c>
      <c r="Q186" s="33">
        <v>27800</v>
      </c>
      <c r="R186" s="33"/>
      <c r="S186" s="33">
        <v>6800</v>
      </c>
      <c r="T186" s="33"/>
      <c r="U186" s="33"/>
      <c r="V186" s="33"/>
      <c r="W186" s="33"/>
      <c r="X186" s="33"/>
      <c r="Y186" s="34">
        <f t="shared" si="2"/>
        <v>38200</v>
      </c>
      <c r="AA186" s="35">
        <f>ROUND(Y186/N186,2)</f>
        <v>254.67</v>
      </c>
      <c r="AB186" s="36">
        <f>ROUND(O186/N186,2)</f>
        <v>0</v>
      </c>
      <c r="AC186" s="37">
        <f>ROUND((R186+S186)/N186,2)</f>
        <v>45.33</v>
      </c>
      <c r="AD186" s="35">
        <f>ROUND(Y187/N187,2)</f>
        <v>274.67</v>
      </c>
      <c r="AE186" s="36">
        <f>ROUND(O187/N187,2)</f>
        <v>0</v>
      </c>
      <c r="AF186" s="37">
        <f>ROUND((R187+S187)/N187,2)</f>
        <v>45.33</v>
      </c>
      <c r="AG186" s="35">
        <f>ROUND(Y188/N188,2)</f>
        <v>274.67</v>
      </c>
      <c r="AH186" s="36">
        <f>ROUND(O188/N188,2)</f>
        <v>0</v>
      </c>
      <c r="AI186" s="37">
        <f>ROUND((R188+S188)/N188,2)</f>
        <v>45.33</v>
      </c>
    </row>
    <row r="187" spans="12:35" ht="15.75" thickBot="1" x14ac:dyDescent="0.3">
      <c r="L187" s="18" t="s">
        <v>78</v>
      </c>
      <c r="M187" s="9">
        <v>2025</v>
      </c>
      <c r="N187" s="38">
        <v>150</v>
      </c>
      <c r="O187" s="39"/>
      <c r="P187" s="39">
        <v>3600</v>
      </c>
      <c r="Q187" s="39">
        <v>30800</v>
      </c>
      <c r="R187" s="39"/>
      <c r="S187" s="39">
        <v>6800</v>
      </c>
      <c r="T187" s="39"/>
      <c r="U187" s="39"/>
      <c r="V187" s="39"/>
      <c r="W187" s="39"/>
      <c r="X187" s="39"/>
      <c r="Y187" s="34">
        <f t="shared" si="2"/>
        <v>41200</v>
      </c>
    </row>
    <row r="188" spans="12:35" ht="15.75" thickBot="1" x14ac:dyDescent="0.3">
      <c r="L188" s="45" t="s">
        <v>78</v>
      </c>
      <c r="M188" s="41">
        <v>2026</v>
      </c>
      <c r="N188" s="42">
        <v>150</v>
      </c>
      <c r="O188" s="43"/>
      <c r="P188" s="43">
        <v>3600</v>
      </c>
      <c r="Q188" s="43">
        <v>30800</v>
      </c>
      <c r="R188" s="43"/>
      <c r="S188" s="43">
        <v>6800</v>
      </c>
      <c r="T188" s="43"/>
      <c r="U188" s="43"/>
      <c r="V188" s="43"/>
      <c r="W188" s="43"/>
      <c r="X188" s="43"/>
      <c r="Y188" s="34">
        <f t="shared" si="2"/>
        <v>41200</v>
      </c>
    </row>
    <row r="189" spans="12:35" ht="15.75" thickBot="1" x14ac:dyDescent="0.3">
      <c r="L189" s="44" t="s">
        <v>79</v>
      </c>
      <c r="M189" s="31">
        <v>2024</v>
      </c>
      <c r="N189" s="32">
        <v>160</v>
      </c>
      <c r="O189" s="33"/>
      <c r="P189" s="33">
        <v>3700</v>
      </c>
      <c r="Q189" s="33">
        <v>29700</v>
      </c>
      <c r="R189" s="33"/>
      <c r="S189" s="33">
        <v>7000</v>
      </c>
      <c r="T189" s="33"/>
      <c r="U189" s="33"/>
      <c r="V189" s="33"/>
      <c r="W189" s="33">
        <v>0</v>
      </c>
      <c r="X189" s="33">
        <v>3600</v>
      </c>
      <c r="Y189" s="34">
        <f t="shared" si="2"/>
        <v>44000</v>
      </c>
      <c r="AA189" s="35">
        <f>ROUND(Y189/N189,2)</f>
        <v>275</v>
      </c>
      <c r="AB189" s="36">
        <f>ROUND(O189/N189,2)</f>
        <v>0</v>
      </c>
      <c r="AC189" s="37">
        <f>ROUND((R189+S189)/N189,2)</f>
        <v>43.75</v>
      </c>
      <c r="AD189" s="35">
        <f>ROUND(Y190/N190,2)</f>
        <v>293.75</v>
      </c>
      <c r="AE189" s="36">
        <f>ROUND(O190/N190,2)</f>
        <v>0</v>
      </c>
      <c r="AF189" s="37">
        <f>ROUND((R190+S190)/N190,2)</f>
        <v>43.75</v>
      </c>
      <c r="AG189" s="35">
        <f>ROUND(Y191/N191,2)</f>
        <v>293.75</v>
      </c>
      <c r="AH189" s="36">
        <f>ROUND(O191/N191,2)</f>
        <v>0</v>
      </c>
      <c r="AI189" s="37">
        <f>ROUND((R191+S191)/N191,2)</f>
        <v>43.75</v>
      </c>
    </row>
    <row r="190" spans="12:35" ht="15.75" thickBot="1" x14ac:dyDescent="0.3">
      <c r="L190" s="18" t="s">
        <v>79</v>
      </c>
      <c r="M190" s="9">
        <v>2025</v>
      </c>
      <c r="N190" s="38">
        <v>160</v>
      </c>
      <c r="O190" s="39"/>
      <c r="P190" s="39">
        <v>3700</v>
      </c>
      <c r="Q190" s="39">
        <v>29700</v>
      </c>
      <c r="R190" s="39"/>
      <c r="S190" s="39">
        <v>7000</v>
      </c>
      <c r="T190" s="39"/>
      <c r="U190" s="39"/>
      <c r="V190" s="39"/>
      <c r="W190" s="39">
        <v>0</v>
      </c>
      <c r="X190" s="39">
        <v>6600</v>
      </c>
      <c r="Y190" s="34">
        <f t="shared" si="2"/>
        <v>47000</v>
      </c>
    </row>
    <row r="191" spans="12:35" ht="15.75" thickBot="1" x14ac:dyDescent="0.3">
      <c r="L191" s="45" t="s">
        <v>79</v>
      </c>
      <c r="M191" s="41">
        <v>2026</v>
      </c>
      <c r="N191" s="42">
        <v>160</v>
      </c>
      <c r="O191" s="43"/>
      <c r="P191" s="43">
        <v>3700</v>
      </c>
      <c r="Q191" s="43">
        <v>29700</v>
      </c>
      <c r="R191" s="43"/>
      <c r="S191" s="43">
        <v>7000</v>
      </c>
      <c r="T191" s="43"/>
      <c r="U191" s="43"/>
      <c r="V191" s="43"/>
      <c r="W191" s="43">
        <v>0</v>
      </c>
      <c r="X191" s="43">
        <v>6600</v>
      </c>
      <c r="Y191" s="34">
        <f t="shared" si="2"/>
        <v>47000</v>
      </c>
    </row>
    <row r="192" spans="12:35" ht="15.75" thickBot="1" x14ac:dyDescent="0.3">
      <c r="L192" s="44" t="s">
        <v>80</v>
      </c>
      <c r="M192" s="31">
        <v>2024</v>
      </c>
      <c r="N192" s="56">
        <v>140</v>
      </c>
      <c r="O192" s="57"/>
      <c r="P192" s="57">
        <v>3300</v>
      </c>
      <c r="Q192" s="57">
        <v>23200</v>
      </c>
      <c r="R192" s="57"/>
      <c r="S192" s="57">
        <v>6300</v>
      </c>
      <c r="T192" s="57"/>
      <c r="U192" s="57"/>
      <c r="V192" s="57"/>
      <c r="W192" s="57"/>
      <c r="X192" s="57">
        <v>3300</v>
      </c>
      <c r="Y192" s="34">
        <f t="shared" si="2"/>
        <v>36100</v>
      </c>
      <c r="AA192" s="35">
        <f>ROUND(Y192/N192,2)</f>
        <v>257.86</v>
      </c>
      <c r="AB192" s="36">
        <f>ROUND(O192/N192,2)</f>
        <v>0</v>
      </c>
      <c r="AC192" s="37">
        <f>ROUND((R192+S192)/N192,2)</f>
        <v>45</v>
      </c>
      <c r="AD192" s="35">
        <f>ROUND(Y193/N193,2)</f>
        <v>277.14</v>
      </c>
      <c r="AE192" s="36">
        <f>ROUND(O193/N193,2)</f>
        <v>0</v>
      </c>
      <c r="AF192" s="37">
        <f>ROUND((R193+S193)/N193,2)</f>
        <v>45</v>
      </c>
      <c r="AG192" s="35">
        <f>ROUND(Y194/N194,2)</f>
        <v>277.14</v>
      </c>
      <c r="AH192" s="36">
        <f>ROUND(O194/N194,2)</f>
        <v>0</v>
      </c>
      <c r="AI192" s="37">
        <f>ROUND((R194+S194)/N194,2)</f>
        <v>45</v>
      </c>
    </row>
    <row r="193" spans="12:35" ht="15.75" thickBot="1" x14ac:dyDescent="0.3">
      <c r="L193" s="18" t="s">
        <v>80</v>
      </c>
      <c r="M193" s="9">
        <v>2025</v>
      </c>
      <c r="N193" s="56">
        <v>140</v>
      </c>
      <c r="O193" s="57"/>
      <c r="P193" s="57">
        <v>3300</v>
      </c>
      <c r="Q193" s="57">
        <v>23200</v>
      </c>
      <c r="R193" s="57"/>
      <c r="S193" s="57">
        <v>6300</v>
      </c>
      <c r="T193" s="57"/>
      <c r="U193" s="57"/>
      <c r="V193" s="57"/>
      <c r="W193" s="57"/>
      <c r="X193" s="57">
        <v>6000</v>
      </c>
      <c r="Y193" s="34">
        <f t="shared" si="2"/>
        <v>38800</v>
      </c>
    </row>
    <row r="194" spans="12:35" ht="15.75" thickBot="1" x14ac:dyDescent="0.3">
      <c r="L194" s="45" t="s">
        <v>80</v>
      </c>
      <c r="M194" s="41">
        <v>2026</v>
      </c>
      <c r="N194" s="58">
        <v>140</v>
      </c>
      <c r="O194" s="57"/>
      <c r="P194" s="57">
        <v>3300</v>
      </c>
      <c r="Q194" s="57">
        <v>23200</v>
      </c>
      <c r="R194" s="57"/>
      <c r="S194" s="57">
        <v>6300</v>
      </c>
      <c r="T194" s="57"/>
      <c r="U194" s="57"/>
      <c r="V194" s="57"/>
      <c r="W194" s="57"/>
      <c r="X194" s="57">
        <v>6000</v>
      </c>
      <c r="Y194" s="34">
        <f t="shared" si="2"/>
        <v>38800</v>
      </c>
    </row>
    <row r="195" spans="12:35" ht="15.75" thickBot="1" x14ac:dyDescent="0.3">
      <c r="L195" s="44" t="s">
        <v>81</v>
      </c>
      <c r="M195" s="31">
        <v>2024</v>
      </c>
      <c r="N195" s="32">
        <v>130</v>
      </c>
      <c r="O195" s="33"/>
      <c r="P195" s="33">
        <v>3000</v>
      </c>
      <c r="Q195" s="33">
        <v>21700</v>
      </c>
      <c r="R195" s="33"/>
      <c r="S195" s="33">
        <v>5600</v>
      </c>
      <c r="T195" s="33"/>
      <c r="U195" s="33"/>
      <c r="V195" s="33"/>
      <c r="W195" s="33"/>
      <c r="X195" s="33">
        <v>2900</v>
      </c>
      <c r="Y195" s="34">
        <f t="shared" si="2"/>
        <v>33200</v>
      </c>
      <c r="AA195" s="35">
        <f>ROUND(Y195/N195,2)</f>
        <v>255.38</v>
      </c>
      <c r="AB195" s="36">
        <f>ROUND(O195/N195,2)</f>
        <v>0</v>
      </c>
      <c r="AC195" s="37">
        <f>ROUND((R195+S195)/N195,2)</f>
        <v>43.08</v>
      </c>
      <c r="AD195" s="35">
        <f>ROUND(Y196/N196,2)</f>
        <v>273.85000000000002</v>
      </c>
      <c r="AE195" s="36">
        <f>ROUND(O196/N196,2)</f>
        <v>0</v>
      </c>
      <c r="AF195" s="37">
        <f>ROUND((R196+S196)/N196,2)</f>
        <v>43.08</v>
      </c>
      <c r="AG195" s="35">
        <f>ROUND(Y197/N197,2)</f>
        <v>273.85000000000002</v>
      </c>
      <c r="AH195" s="36">
        <f>ROUND(O197/N197,2)</f>
        <v>0</v>
      </c>
      <c r="AI195" s="37">
        <f>ROUND((R197+S197)/N197,2)</f>
        <v>43.08</v>
      </c>
    </row>
    <row r="196" spans="12:35" ht="15.75" thickBot="1" x14ac:dyDescent="0.3">
      <c r="L196" s="18" t="s">
        <v>81</v>
      </c>
      <c r="M196" s="9">
        <v>2025</v>
      </c>
      <c r="N196" s="38">
        <v>130</v>
      </c>
      <c r="O196" s="39"/>
      <c r="P196" s="39">
        <v>3000</v>
      </c>
      <c r="Q196" s="39">
        <v>21700</v>
      </c>
      <c r="R196" s="39"/>
      <c r="S196" s="39">
        <v>5600</v>
      </c>
      <c r="T196" s="39"/>
      <c r="U196" s="39"/>
      <c r="V196" s="39"/>
      <c r="W196" s="39"/>
      <c r="X196" s="39">
        <v>5300</v>
      </c>
      <c r="Y196" s="34">
        <f t="shared" si="2"/>
        <v>35600</v>
      </c>
    </row>
    <row r="197" spans="12:35" ht="15.75" thickBot="1" x14ac:dyDescent="0.3">
      <c r="L197" s="45" t="s">
        <v>81</v>
      </c>
      <c r="M197" s="41">
        <v>2026</v>
      </c>
      <c r="N197" s="42">
        <v>130</v>
      </c>
      <c r="O197" s="43"/>
      <c r="P197" s="43">
        <v>3000</v>
      </c>
      <c r="Q197" s="43">
        <v>21700</v>
      </c>
      <c r="R197" s="43"/>
      <c r="S197" s="43">
        <v>5600</v>
      </c>
      <c r="T197" s="43"/>
      <c r="U197" s="43"/>
      <c r="V197" s="43"/>
      <c r="W197" s="43"/>
      <c r="X197" s="43">
        <v>5300</v>
      </c>
      <c r="Y197" s="34">
        <f t="shared" si="2"/>
        <v>35600</v>
      </c>
    </row>
    <row r="198" spans="12:35" ht="15.75" thickBot="1" x14ac:dyDescent="0.3">
      <c r="L198" s="44" t="s">
        <v>82</v>
      </c>
      <c r="M198" s="31">
        <v>2024</v>
      </c>
      <c r="N198" s="32">
        <v>100</v>
      </c>
      <c r="O198" s="33"/>
      <c r="P198" s="33">
        <v>2200</v>
      </c>
      <c r="Q198" s="33">
        <v>0</v>
      </c>
      <c r="R198" s="33"/>
      <c r="S198" s="33">
        <v>4200</v>
      </c>
      <c r="T198" s="33"/>
      <c r="U198" s="33"/>
      <c r="V198" s="33"/>
      <c r="W198" s="33"/>
      <c r="X198" s="33">
        <v>26200</v>
      </c>
      <c r="Y198" s="34">
        <f t="shared" si="2"/>
        <v>32600</v>
      </c>
      <c r="AA198" s="35">
        <f>ROUND(Y198/N198,2)</f>
        <v>326</v>
      </c>
      <c r="AB198" s="36">
        <f>ROUND(O198/N198,2)</f>
        <v>0</v>
      </c>
      <c r="AC198" s="37">
        <f>ROUND((R198+S198)/N198,2)</f>
        <v>42</v>
      </c>
      <c r="AD198" s="35">
        <f>ROUND(Y199/N199,2)</f>
        <v>344</v>
      </c>
      <c r="AE198" s="36">
        <f>ROUND(O199/N199,2)</f>
        <v>0</v>
      </c>
      <c r="AF198" s="37">
        <f>ROUND((R199+S199)/N199,2)</f>
        <v>42</v>
      </c>
      <c r="AG198" s="35">
        <f>ROUND(Y200/N200,2)</f>
        <v>344</v>
      </c>
      <c r="AH198" s="36">
        <f>ROUND(O200/N200,2)</f>
        <v>0</v>
      </c>
      <c r="AI198" s="37">
        <f>ROUND((R200+S200)/N200,2)</f>
        <v>42</v>
      </c>
    </row>
    <row r="199" spans="12:35" ht="15.75" thickBot="1" x14ac:dyDescent="0.3">
      <c r="L199" s="18" t="s">
        <v>82</v>
      </c>
      <c r="M199" s="9">
        <v>2025</v>
      </c>
      <c r="N199" s="38">
        <v>100</v>
      </c>
      <c r="O199" s="33"/>
      <c r="P199" s="33">
        <v>2200</v>
      </c>
      <c r="Q199" s="33">
        <v>0</v>
      </c>
      <c r="R199" s="33"/>
      <c r="S199" s="33">
        <v>4200</v>
      </c>
      <c r="T199" s="33"/>
      <c r="U199" s="33"/>
      <c r="V199" s="33"/>
      <c r="W199" s="33"/>
      <c r="X199" s="39">
        <v>28000</v>
      </c>
      <c r="Y199" s="34">
        <f t="shared" si="2"/>
        <v>34400</v>
      </c>
    </row>
    <row r="200" spans="12:35" ht="15.75" thickBot="1" x14ac:dyDescent="0.3">
      <c r="L200" s="45" t="s">
        <v>82</v>
      </c>
      <c r="M200" s="41">
        <v>2026</v>
      </c>
      <c r="N200" s="42">
        <v>100</v>
      </c>
      <c r="O200" s="33"/>
      <c r="P200" s="33">
        <v>2200</v>
      </c>
      <c r="Q200" s="33">
        <v>0</v>
      </c>
      <c r="R200" s="33"/>
      <c r="S200" s="33">
        <v>4200</v>
      </c>
      <c r="T200" s="33"/>
      <c r="U200" s="33"/>
      <c r="V200" s="33"/>
      <c r="W200" s="33"/>
      <c r="X200" s="43">
        <v>28000</v>
      </c>
      <c r="Y200" s="34">
        <f t="shared" si="2"/>
        <v>34400</v>
      </c>
    </row>
    <row r="201" spans="12:35" ht="15.75" thickBot="1" x14ac:dyDescent="0.3">
      <c r="L201" s="44" t="s">
        <v>83</v>
      </c>
      <c r="M201" s="31">
        <v>2024</v>
      </c>
      <c r="N201" s="32">
        <v>190</v>
      </c>
      <c r="O201" s="33"/>
      <c r="P201" s="33">
        <v>4200</v>
      </c>
      <c r="Q201" s="33">
        <v>31800</v>
      </c>
      <c r="R201" s="33"/>
      <c r="S201" s="33">
        <v>8100</v>
      </c>
      <c r="T201" s="33"/>
      <c r="U201" s="33"/>
      <c r="V201" s="33"/>
      <c r="W201" s="33"/>
      <c r="X201" s="33">
        <v>4100</v>
      </c>
      <c r="Y201" s="34">
        <f t="shared" si="2"/>
        <v>48200</v>
      </c>
      <c r="AA201" s="35">
        <f>ROUND(Y201/N201,2)</f>
        <v>253.68</v>
      </c>
      <c r="AB201" s="36">
        <f>ROUND(O201/N201,2)</f>
        <v>0</v>
      </c>
      <c r="AC201" s="37">
        <f>ROUND((R201+S201)/N201,2)</f>
        <v>42.63</v>
      </c>
      <c r="AD201" s="35">
        <f>ROUND(Y202/N202,2)</f>
        <v>271.58</v>
      </c>
      <c r="AE201" s="36">
        <f>ROUND(O202/N202,2)</f>
        <v>0</v>
      </c>
      <c r="AF201" s="37">
        <f>ROUND((R202+S202)/N202,2)</f>
        <v>42.63</v>
      </c>
      <c r="AG201" s="35">
        <f>ROUND(Y203/N203,2)</f>
        <v>271.58</v>
      </c>
      <c r="AH201" s="36">
        <f>ROUND(O203/N203,2)</f>
        <v>0</v>
      </c>
      <c r="AI201" s="37">
        <f>ROUND((R203+S203)/N203,2)</f>
        <v>42.63</v>
      </c>
    </row>
    <row r="202" spans="12:35" ht="15.75" thickBot="1" x14ac:dyDescent="0.3">
      <c r="L202" s="18" t="s">
        <v>83</v>
      </c>
      <c r="M202" s="9">
        <v>2025</v>
      </c>
      <c r="N202" s="38">
        <v>190</v>
      </c>
      <c r="O202" s="39"/>
      <c r="P202" s="39">
        <v>4200</v>
      </c>
      <c r="Q202" s="39">
        <v>31800</v>
      </c>
      <c r="R202" s="39"/>
      <c r="S202" s="39">
        <v>8100</v>
      </c>
      <c r="T202" s="39"/>
      <c r="U202" s="39"/>
      <c r="V202" s="39"/>
      <c r="W202" s="39"/>
      <c r="X202" s="39">
        <v>7500</v>
      </c>
      <c r="Y202" s="34">
        <f t="shared" si="2"/>
        <v>51600</v>
      </c>
    </row>
    <row r="203" spans="12:35" ht="15.75" thickBot="1" x14ac:dyDescent="0.3">
      <c r="L203" s="45" t="s">
        <v>83</v>
      </c>
      <c r="M203" s="41">
        <v>2026</v>
      </c>
      <c r="N203" s="42">
        <v>190</v>
      </c>
      <c r="O203" s="43"/>
      <c r="P203" s="43">
        <v>4200</v>
      </c>
      <c r="Q203" s="43">
        <v>31800</v>
      </c>
      <c r="R203" s="43"/>
      <c r="S203" s="43">
        <v>8100</v>
      </c>
      <c r="T203" s="43"/>
      <c r="U203" s="43"/>
      <c r="V203" s="43"/>
      <c r="W203" s="43"/>
      <c r="X203" s="43">
        <v>7500</v>
      </c>
      <c r="Y203" s="34">
        <f t="shared" si="2"/>
        <v>51600</v>
      </c>
    </row>
    <row r="204" spans="12:35" ht="15.75" thickBot="1" x14ac:dyDescent="0.3">
      <c r="L204" s="44" t="s">
        <v>84</v>
      </c>
      <c r="M204" s="31">
        <v>2024</v>
      </c>
      <c r="N204" s="32">
        <v>230</v>
      </c>
      <c r="O204" s="33"/>
      <c r="P204" s="33">
        <v>5400</v>
      </c>
      <c r="Q204" s="48">
        <v>52200</v>
      </c>
      <c r="R204" s="33"/>
      <c r="S204" s="33">
        <v>10000</v>
      </c>
      <c r="T204" s="33"/>
      <c r="U204" s="33"/>
      <c r="V204" s="33"/>
      <c r="W204" s="33"/>
      <c r="X204" s="33">
        <v>0</v>
      </c>
      <c r="Y204" s="53">
        <f t="shared" si="2"/>
        <v>67600</v>
      </c>
      <c r="AA204" s="35">
        <f>ROUND(Y204/N204,2)</f>
        <v>293.91000000000003</v>
      </c>
      <c r="AB204" s="36">
        <f>ROUND(O204/N204,2)</f>
        <v>0</v>
      </c>
      <c r="AC204" s="37">
        <f>ROUND((R204+S204)/N204,2)</f>
        <v>43.48</v>
      </c>
      <c r="AD204" s="35">
        <f>ROUND(Y205/N205,2)</f>
        <v>313.04000000000002</v>
      </c>
      <c r="AE204" s="36">
        <f>ROUND(O205/N205,2)</f>
        <v>0</v>
      </c>
      <c r="AF204" s="37">
        <f>ROUND((R205+S205)/N205,2)</f>
        <v>43.48</v>
      </c>
      <c r="AG204" s="35">
        <f>ROUND(Y206/N206,2)</f>
        <v>313.04000000000002</v>
      </c>
      <c r="AH204" s="36">
        <f>ROUND(O206/N206,2)</f>
        <v>0</v>
      </c>
      <c r="AI204" s="37">
        <f>ROUND((R206+S206)/N206,2)</f>
        <v>43.48</v>
      </c>
    </row>
    <row r="205" spans="12:35" ht="15.75" thickBot="1" x14ac:dyDescent="0.3">
      <c r="L205" s="18" t="s">
        <v>84</v>
      </c>
      <c r="M205" s="9">
        <v>2025</v>
      </c>
      <c r="N205" s="38">
        <v>230</v>
      </c>
      <c r="O205" s="39"/>
      <c r="P205" s="39">
        <v>5400</v>
      </c>
      <c r="Q205" s="39">
        <v>52200</v>
      </c>
      <c r="R205" s="39"/>
      <c r="S205" s="39">
        <v>10000</v>
      </c>
      <c r="T205" s="39"/>
      <c r="U205" s="39"/>
      <c r="V205" s="39"/>
      <c r="W205" s="39"/>
      <c r="X205" s="39">
        <v>4400</v>
      </c>
      <c r="Y205" s="53">
        <f t="shared" si="2"/>
        <v>72000</v>
      </c>
    </row>
    <row r="206" spans="12:35" ht="15.75" thickBot="1" x14ac:dyDescent="0.3">
      <c r="L206" s="45" t="s">
        <v>84</v>
      </c>
      <c r="M206" s="41">
        <v>2026</v>
      </c>
      <c r="N206" s="42">
        <v>230</v>
      </c>
      <c r="O206" s="43"/>
      <c r="P206" s="43">
        <v>5400</v>
      </c>
      <c r="Q206" s="47">
        <v>52200</v>
      </c>
      <c r="R206" s="43"/>
      <c r="S206" s="43">
        <v>10000</v>
      </c>
      <c r="T206" s="43"/>
      <c r="U206" s="43"/>
      <c r="V206" s="43"/>
      <c r="W206" s="43"/>
      <c r="X206" s="43">
        <v>4400</v>
      </c>
      <c r="Y206" s="53">
        <f t="shared" si="2"/>
        <v>72000</v>
      </c>
    </row>
    <row r="207" spans="12:35" ht="15.75" thickBot="1" x14ac:dyDescent="0.3">
      <c r="L207" s="44" t="s">
        <v>85</v>
      </c>
      <c r="M207" s="31">
        <v>2024</v>
      </c>
      <c r="N207" s="32">
        <v>180</v>
      </c>
      <c r="O207" s="33"/>
      <c r="P207" s="33">
        <v>4200</v>
      </c>
      <c r="Q207" s="33">
        <v>31700</v>
      </c>
      <c r="R207" s="33"/>
      <c r="S207" s="33">
        <v>8000</v>
      </c>
      <c r="T207" s="33"/>
      <c r="U207" s="33"/>
      <c r="V207" s="33"/>
      <c r="W207" s="33"/>
      <c r="X207" s="33">
        <v>4100</v>
      </c>
      <c r="Y207" s="34">
        <f t="shared" si="2"/>
        <v>48000</v>
      </c>
      <c r="AA207" s="35">
        <f>ROUND(Y207/N207,2)</f>
        <v>266.67</v>
      </c>
      <c r="AB207" s="36">
        <f>ROUND(O207/N207,2)</f>
        <v>0</v>
      </c>
      <c r="AC207" s="37">
        <f>ROUND((R207+S207)/N207,2)</f>
        <v>44.44</v>
      </c>
      <c r="AD207" s="35">
        <f>ROUND(Y208/N208,2)</f>
        <v>285.56</v>
      </c>
      <c r="AE207" s="36">
        <f>ROUND(O208/N208,2)</f>
        <v>0</v>
      </c>
      <c r="AF207" s="37">
        <f>ROUND((R208+S208)/N208,2)</f>
        <v>44.44</v>
      </c>
      <c r="AG207" s="35">
        <f>ROUND(Y209/N209,2)</f>
        <v>285.56</v>
      </c>
      <c r="AH207" s="36">
        <f>ROUND(O209/N209,2)</f>
        <v>0</v>
      </c>
      <c r="AI207" s="37">
        <f>ROUND((R209+S209)/N209,2)</f>
        <v>44.44</v>
      </c>
    </row>
    <row r="208" spans="12:35" ht="15.75" thickBot="1" x14ac:dyDescent="0.3">
      <c r="L208" s="18" t="s">
        <v>85</v>
      </c>
      <c r="M208" s="9">
        <v>2025</v>
      </c>
      <c r="N208" s="38">
        <v>180</v>
      </c>
      <c r="O208" s="39"/>
      <c r="P208" s="39">
        <v>4200</v>
      </c>
      <c r="Q208" s="39">
        <v>31700</v>
      </c>
      <c r="R208" s="39"/>
      <c r="S208" s="39">
        <v>8000</v>
      </c>
      <c r="T208" s="39"/>
      <c r="U208" s="39"/>
      <c r="V208" s="39"/>
      <c r="W208" s="39"/>
      <c r="X208" s="39">
        <v>7500</v>
      </c>
      <c r="Y208" s="34">
        <f t="shared" ref="Y208:Y254" si="3">SUM(O208:X208)</f>
        <v>51400</v>
      </c>
    </row>
    <row r="209" spans="12:35" ht="15.75" thickBot="1" x14ac:dyDescent="0.3">
      <c r="L209" s="45" t="s">
        <v>85</v>
      </c>
      <c r="M209" s="41">
        <v>2026</v>
      </c>
      <c r="N209" s="42">
        <v>180</v>
      </c>
      <c r="O209" s="43"/>
      <c r="P209" s="43">
        <v>4200</v>
      </c>
      <c r="Q209" s="43">
        <v>31700</v>
      </c>
      <c r="R209" s="43"/>
      <c r="S209" s="43">
        <v>8000</v>
      </c>
      <c r="T209" s="43"/>
      <c r="U209" s="43"/>
      <c r="V209" s="43"/>
      <c r="W209" s="43"/>
      <c r="X209" s="43">
        <v>7500</v>
      </c>
      <c r="Y209" s="34">
        <f t="shared" si="3"/>
        <v>51400</v>
      </c>
    </row>
    <row r="210" spans="12:35" ht="15.75" thickBot="1" x14ac:dyDescent="0.3">
      <c r="L210" s="44" t="s">
        <v>86</v>
      </c>
      <c r="M210" s="31">
        <v>2024</v>
      </c>
      <c r="N210" s="32">
        <v>120</v>
      </c>
      <c r="O210" s="33"/>
      <c r="P210" s="33">
        <v>2800</v>
      </c>
      <c r="Q210" s="33">
        <v>23600</v>
      </c>
      <c r="R210" s="33"/>
      <c r="S210" s="33">
        <v>5300</v>
      </c>
      <c r="T210" s="33"/>
      <c r="U210" s="33"/>
      <c r="V210" s="33"/>
      <c r="W210" s="33"/>
      <c r="X210" s="33">
        <v>2700</v>
      </c>
      <c r="Y210" s="34">
        <f t="shared" si="3"/>
        <v>34400</v>
      </c>
      <c r="AA210" s="35">
        <f>ROUND(Y210/N210,2)</f>
        <v>286.67</v>
      </c>
      <c r="AB210" s="36">
        <f>ROUND(O210/N210,2)</f>
        <v>0</v>
      </c>
      <c r="AC210" s="37">
        <f>ROUND((R210+S210)/N210,2)</f>
        <v>44.17</v>
      </c>
      <c r="AD210" s="35">
        <f>ROUND(Y211/N211,2)</f>
        <v>305</v>
      </c>
      <c r="AE210" s="36">
        <f>ROUND(O211/N211,2)</f>
        <v>0</v>
      </c>
      <c r="AF210" s="37">
        <f>ROUND((R211+S211)/N211,2)</f>
        <v>44.17</v>
      </c>
      <c r="AG210" s="35">
        <f>ROUND(Y212/N212,2)</f>
        <v>305</v>
      </c>
      <c r="AH210" s="36">
        <f>ROUND(O212/N212,2)</f>
        <v>0</v>
      </c>
      <c r="AI210" s="37">
        <f>ROUND((R212+S212)/N212,2)</f>
        <v>44.17</v>
      </c>
    </row>
    <row r="211" spans="12:35" ht="15.75" thickBot="1" x14ac:dyDescent="0.3">
      <c r="L211" s="18" t="s">
        <v>86</v>
      </c>
      <c r="M211" s="9">
        <v>2025</v>
      </c>
      <c r="N211" s="38">
        <v>120</v>
      </c>
      <c r="O211" s="39"/>
      <c r="P211" s="39">
        <v>2800</v>
      </c>
      <c r="Q211" s="39">
        <v>23600</v>
      </c>
      <c r="R211" s="39"/>
      <c r="S211" s="39">
        <v>5300</v>
      </c>
      <c r="T211" s="39"/>
      <c r="U211" s="39"/>
      <c r="V211" s="39"/>
      <c r="W211" s="39"/>
      <c r="X211" s="39">
        <v>4900</v>
      </c>
      <c r="Y211" s="34">
        <f t="shared" si="3"/>
        <v>36600</v>
      </c>
    </row>
    <row r="212" spans="12:35" ht="15.75" thickBot="1" x14ac:dyDescent="0.3">
      <c r="L212" s="45" t="s">
        <v>86</v>
      </c>
      <c r="M212" s="41">
        <v>2026</v>
      </c>
      <c r="N212" s="42">
        <v>120</v>
      </c>
      <c r="O212" s="43"/>
      <c r="P212" s="43">
        <v>2800</v>
      </c>
      <c r="Q212" s="43">
        <v>23600</v>
      </c>
      <c r="R212" s="43"/>
      <c r="S212" s="43">
        <v>5300</v>
      </c>
      <c r="T212" s="43"/>
      <c r="U212" s="43"/>
      <c r="V212" s="43"/>
      <c r="W212" s="43"/>
      <c r="X212" s="43">
        <v>4900</v>
      </c>
      <c r="Y212" s="34">
        <f t="shared" si="3"/>
        <v>36600</v>
      </c>
    </row>
    <row r="213" spans="12:35" ht="15.75" thickBot="1" x14ac:dyDescent="0.3">
      <c r="L213" s="44" t="s">
        <v>87</v>
      </c>
      <c r="M213" s="31">
        <v>2024</v>
      </c>
      <c r="N213" s="32">
        <v>120</v>
      </c>
      <c r="O213" s="33"/>
      <c r="P213" s="33">
        <v>2800</v>
      </c>
      <c r="Q213" s="33">
        <v>21100</v>
      </c>
      <c r="R213" s="33"/>
      <c r="S213" s="33">
        <v>5300</v>
      </c>
      <c r="T213" s="33"/>
      <c r="U213" s="33"/>
      <c r="V213" s="33"/>
      <c r="W213" s="33"/>
      <c r="X213" s="33">
        <v>2800</v>
      </c>
      <c r="Y213" s="34">
        <f t="shared" si="3"/>
        <v>32000</v>
      </c>
      <c r="AA213" s="35">
        <f>ROUND(Y213/N213,2)</f>
        <v>266.67</v>
      </c>
      <c r="AB213" s="36">
        <f>ROUND(O213/N213,2)</f>
        <v>0</v>
      </c>
      <c r="AC213" s="37">
        <f>ROUND((R213+S213)/N213,2)</f>
        <v>44.17</v>
      </c>
      <c r="AD213" s="35">
        <f>ROUND(Y214/N214,2)</f>
        <v>285.83</v>
      </c>
      <c r="AE213" s="36">
        <f>ROUND(O214/N214,2)</f>
        <v>0</v>
      </c>
      <c r="AF213" s="37">
        <f>ROUND((R214+S214)/N214,2)</f>
        <v>44.17</v>
      </c>
      <c r="AG213" s="35">
        <f>ROUND(Y215/N215,2)</f>
        <v>285.83</v>
      </c>
      <c r="AH213" s="36">
        <f>ROUND(O215/N215,2)</f>
        <v>0</v>
      </c>
      <c r="AI213" s="37">
        <f>ROUND((R215+S215)/N215,2)</f>
        <v>44.17</v>
      </c>
    </row>
    <row r="214" spans="12:35" ht="15.75" thickBot="1" x14ac:dyDescent="0.3">
      <c r="L214" s="18" t="s">
        <v>87</v>
      </c>
      <c r="M214" s="9">
        <v>2025</v>
      </c>
      <c r="N214" s="38">
        <v>120</v>
      </c>
      <c r="O214" s="39"/>
      <c r="P214" s="39">
        <v>2800</v>
      </c>
      <c r="Q214" s="39">
        <v>21100</v>
      </c>
      <c r="R214" s="39"/>
      <c r="S214" s="39">
        <v>5300</v>
      </c>
      <c r="T214" s="39"/>
      <c r="U214" s="39"/>
      <c r="V214" s="39"/>
      <c r="W214" s="39"/>
      <c r="X214" s="39">
        <v>5100</v>
      </c>
      <c r="Y214" s="34">
        <f t="shared" si="3"/>
        <v>34300</v>
      </c>
    </row>
    <row r="215" spans="12:35" ht="15.75" thickBot="1" x14ac:dyDescent="0.3">
      <c r="L215" s="45" t="s">
        <v>87</v>
      </c>
      <c r="M215" s="41">
        <v>2026</v>
      </c>
      <c r="N215" s="42">
        <v>120</v>
      </c>
      <c r="O215" s="43"/>
      <c r="P215" s="43">
        <v>2800</v>
      </c>
      <c r="Q215" s="43">
        <v>21100</v>
      </c>
      <c r="R215" s="43"/>
      <c r="S215" s="43">
        <v>5300</v>
      </c>
      <c r="T215" s="43"/>
      <c r="U215" s="43"/>
      <c r="V215" s="43"/>
      <c r="W215" s="43"/>
      <c r="X215" s="43">
        <v>5100</v>
      </c>
      <c r="Y215" s="34">
        <f t="shared" si="3"/>
        <v>34300</v>
      </c>
    </row>
    <row r="216" spans="12:35" ht="15.75" thickBot="1" x14ac:dyDescent="0.3">
      <c r="L216" s="44" t="s">
        <v>88</v>
      </c>
      <c r="M216" s="31">
        <v>2024</v>
      </c>
      <c r="N216" s="32">
        <v>90</v>
      </c>
      <c r="O216" s="33"/>
      <c r="P216" s="33">
        <v>2000</v>
      </c>
      <c r="Q216" s="33">
        <v>17800</v>
      </c>
      <c r="R216" s="33"/>
      <c r="S216" s="33">
        <v>3700</v>
      </c>
      <c r="T216" s="33"/>
      <c r="U216" s="33"/>
      <c r="V216" s="33"/>
      <c r="W216" s="33"/>
      <c r="X216" s="33">
        <v>1900</v>
      </c>
      <c r="Y216" s="34">
        <f t="shared" si="3"/>
        <v>25400</v>
      </c>
      <c r="AA216" s="35">
        <f>ROUND(Y216/N216,2)</f>
        <v>282.22000000000003</v>
      </c>
      <c r="AB216" s="36">
        <f>ROUND(O216/N216,2)</f>
        <v>0</v>
      </c>
      <c r="AC216" s="37">
        <f>ROUND((R216+S216)/N216,2)</f>
        <v>41.11</v>
      </c>
      <c r="AD216" s="35">
        <f>ROUND(Y217/N217,2)</f>
        <v>300</v>
      </c>
      <c r="AE216" s="36">
        <f>ROUND(O217/N217,2)</f>
        <v>0</v>
      </c>
      <c r="AF216" s="37">
        <f>ROUND((R217+S217)/N217,2)</f>
        <v>41.11</v>
      </c>
      <c r="AG216" s="35">
        <f>ROUND(Y218/N218,2)</f>
        <v>300</v>
      </c>
      <c r="AH216" s="36">
        <f>ROUND(O218/N218,2)</f>
        <v>0</v>
      </c>
      <c r="AI216" s="37">
        <f>ROUND((R218+S218)/N218,2)</f>
        <v>41.11</v>
      </c>
    </row>
    <row r="217" spans="12:35" ht="15.75" thickBot="1" x14ac:dyDescent="0.3">
      <c r="L217" s="18" t="s">
        <v>88</v>
      </c>
      <c r="M217" s="9">
        <v>2025</v>
      </c>
      <c r="N217" s="38">
        <v>90</v>
      </c>
      <c r="O217" s="39"/>
      <c r="P217" s="39">
        <v>2000</v>
      </c>
      <c r="Q217" s="39">
        <v>17800</v>
      </c>
      <c r="R217" s="39"/>
      <c r="S217" s="39">
        <v>3700</v>
      </c>
      <c r="T217" s="39"/>
      <c r="U217" s="39"/>
      <c r="V217" s="39"/>
      <c r="W217" s="39"/>
      <c r="X217" s="39">
        <v>3500</v>
      </c>
      <c r="Y217" s="34">
        <f t="shared" si="3"/>
        <v>27000</v>
      </c>
    </row>
    <row r="218" spans="12:35" ht="15.75" thickBot="1" x14ac:dyDescent="0.3">
      <c r="L218" s="45" t="s">
        <v>88</v>
      </c>
      <c r="M218" s="41">
        <v>2026</v>
      </c>
      <c r="N218" s="42">
        <v>90</v>
      </c>
      <c r="O218" s="43"/>
      <c r="P218" s="43">
        <v>2000</v>
      </c>
      <c r="Q218" s="43">
        <v>17800</v>
      </c>
      <c r="R218" s="43"/>
      <c r="S218" s="43">
        <v>3700</v>
      </c>
      <c r="T218" s="43"/>
      <c r="U218" s="43"/>
      <c r="V218" s="43"/>
      <c r="W218" s="43"/>
      <c r="X218" s="43">
        <v>3500</v>
      </c>
      <c r="Y218" s="34">
        <f t="shared" si="3"/>
        <v>27000</v>
      </c>
    </row>
    <row r="219" spans="12:35" ht="15.75" thickBot="1" x14ac:dyDescent="0.3">
      <c r="L219" s="59" t="s">
        <v>89</v>
      </c>
      <c r="M219" s="31">
        <v>2024</v>
      </c>
      <c r="N219" s="38">
        <v>60</v>
      </c>
      <c r="O219" s="33"/>
      <c r="P219" s="39">
        <v>1400</v>
      </c>
      <c r="Q219" s="39">
        <v>10600</v>
      </c>
      <c r="R219" s="33"/>
      <c r="S219" s="33">
        <v>2700</v>
      </c>
      <c r="T219" s="33"/>
      <c r="U219" s="33"/>
      <c r="V219" s="33"/>
      <c r="W219" s="33"/>
      <c r="X219" s="33">
        <v>1300</v>
      </c>
      <c r="Y219" s="34">
        <f t="shared" si="3"/>
        <v>16000</v>
      </c>
      <c r="AA219" s="35">
        <f>ROUND(Y219/N219,2)</f>
        <v>266.67</v>
      </c>
      <c r="AB219" s="36">
        <f>ROUND(O219/N219,2)</f>
        <v>0</v>
      </c>
      <c r="AC219" s="37">
        <f>ROUND((R219+S219)/N219,2)</f>
        <v>45</v>
      </c>
      <c r="AD219" s="35">
        <f>ROUND(Y220/N220,2)</f>
        <v>285</v>
      </c>
      <c r="AE219" s="36">
        <f>ROUND(O220/N220,2)</f>
        <v>0</v>
      </c>
      <c r="AF219" s="37">
        <f>ROUND((R220+S220)/N220,2)</f>
        <v>45</v>
      </c>
      <c r="AG219" s="35">
        <f>ROUND(Y221/N221,2)</f>
        <v>285</v>
      </c>
      <c r="AH219" s="36">
        <f>ROUND(O221/N221,2)</f>
        <v>0</v>
      </c>
      <c r="AI219" s="37">
        <f>ROUND((R221+S221)/N221,2)</f>
        <v>45</v>
      </c>
    </row>
    <row r="220" spans="12:35" ht="15.75" thickBot="1" x14ac:dyDescent="0.3">
      <c r="L220" s="20" t="s">
        <v>89</v>
      </c>
      <c r="M220" s="9">
        <v>2025</v>
      </c>
      <c r="N220" s="38">
        <v>60</v>
      </c>
      <c r="O220" s="39"/>
      <c r="P220" s="39">
        <v>1400</v>
      </c>
      <c r="Q220" s="39">
        <v>10600</v>
      </c>
      <c r="R220" s="39"/>
      <c r="S220" s="39">
        <v>2700</v>
      </c>
      <c r="T220" s="39"/>
      <c r="U220" s="39"/>
      <c r="V220" s="39"/>
      <c r="W220" s="39"/>
      <c r="X220" s="39">
        <v>2400</v>
      </c>
      <c r="Y220" s="34">
        <f t="shared" si="3"/>
        <v>17100</v>
      </c>
    </row>
    <row r="221" spans="12:35" ht="15.75" thickBot="1" x14ac:dyDescent="0.3">
      <c r="L221" s="60" t="s">
        <v>89</v>
      </c>
      <c r="M221" s="41">
        <v>2026</v>
      </c>
      <c r="N221" s="61">
        <v>60</v>
      </c>
      <c r="O221" s="43"/>
      <c r="P221" s="39">
        <v>1400</v>
      </c>
      <c r="Q221" s="39">
        <v>10600</v>
      </c>
      <c r="R221" s="43"/>
      <c r="S221" s="43">
        <v>2700</v>
      </c>
      <c r="T221" s="43"/>
      <c r="U221" s="43"/>
      <c r="V221" s="43"/>
      <c r="W221" s="43"/>
      <c r="X221" s="43">
        <v>2400</v>
      </c>
      <c r="Y221" s="34">
        <f t="shared" si="3"/>
        <v>17100</v>
      </c>
    </row>
    <row r="222" spans="12:35" ht="15.75" thickBot="1" x14ac:dyDescent="0.3">
      <c r="L222" s="59" t="s">
        <v>90</v>
      </c>
      <c r="M222" s="31">
        <v>2024</v>
      </c>
      <c r="N222" s="32">
        <v>85</v>
      </c>
      <c r="O222" s="33"/>
      <c r="P222" s="33">
        <v>2000</v>
      </c>
      <c r="Q222" s="33">
        <v>20000</v>
      </c>
      <c r="R222" s="33"/>
      <c r="S222" s="33">
        <v>3800</v>
      </c>
      <c r="T222" s="33"/>
      <c r="U222" s="33"/>
      <c r="V222" s="33"/>
      <c r="W222" s="33"/>
      <c r="X222" s="33"/>
      <c r="Y222" s="34">
        <f t="shared" si="3"/>
        <v>25800</v>
      </c>
      <c r="AA222" s="35">
        <f>ROUND(Y222/N222,2)</f>
        <v>303.52999999999997</v>
      </c>
      <c r="AB222" s="36">
        <f>ROUND(O222/N222,2)</f>
        <v>0</v>
      </c>
      <c r="AC222" s="37">
        <f>ROUND((R222+S222)/N222,2)</f>
        <v>44.71</v>
      </c>
      <c r="AD222" s="35">
        <f>ROUND(Y223/N223,2)</f>
        <v>323.52999999999997</v>
      </c>
      <c r="AE222" s="36">
        <f>ROUND(O223/N223,2)</f>
        <v>0</v>
      </c>
      <c r="AF222" s="37">
        <f>ROUND((R223+S223)/N223,2)</f>
        <v>44.71</v>
      </c>
      <c r="AG222" s="35">
        <f>ROUND(Y224/N224,2)</f>
        <v>323.52999999999997</v>
      </c>
      <c r="AH222" s="36">
        <f>ROUND(O224/N224,2)</f>
        <v>0</v>
      </c>
      <c r="AI222" s="37">
        <f>ROUND((R224+S224)/N224,2)</f>
        <v>44.71</v>
      </c>
    </row>
    <row r="223" spans="12:35" ht="15.75" thickBot="1" x14ac:dyDescent="0.3">
      <c r="L223" s="20" t="s">
        <v>90</v>
      </c>
      <c r="M223" s="9">
        <v>2025</v>
      </c>
      <c r="N223" s="38">
        <v>85</v>
      </c>
      <c r="O223" s="39"/>
      <c r="P223" s="39">
        <v>2000</v>
      </c>
      <c r="Q223" s="39">
        <v>21700</v>
      </c>
      <c r="R223" s="39"/>
      <c r="S223" s="39">
        <v>3800</v>
      </c>
      <c r="T223" s="39"/>
      <c r="U223" s="39"/>
      <c r="V223" s="39"/>
      <c r="W223" s="39"/>
      <c r="X223" s="39"/>
      <c r="Y223" s="34">
        <f t="shared" si="3"/>
        <v>27500</v>
      </c>
    </row>
    <row r="224" spans="12:35" ht="15.75" thickBot="1" x14ac:dyDescent="0.3">
      <c r="L224" s="60" t="s">
        <v>90</v>
      </c>
      <c r="M224" s="41">
        <v>2026</v>
      </c>
      <c r="N224" s="42">
        <v>85</v>
      </c>
      <c r="O224" s="43"/>
      <c r="P224" s="43">
        <v>2000</v>
      </c>
      <c r="Q224" s="43">
        <v>21700</v>
      </c>
      <c r="R224" s="43"/>
      <c r="S224" s="43">
        <v>3800</v>
      </c>
      <c r="T224" s="43"/>
      <c r="U224" s="43"/>
      <c r="V224" s="43"/>
      <c r="W224" s="43"/>
      <c r="X224" s="43"/>
      <c r="Y224" s="34">
        <f t="shared" si="3"/>
        <v>27500</v>
      </c>
    </row>
    <row r="225" spans="12:35" ht="15.75" thickBot="1" x14ac:dyDescent="0.3">
      <c r="L225" s="44" t="s">
        <v>91</v>
      </c>
      <c r="M225" s="31">
        <v>2024</v>
      </c>
      <c r="N225" s="32">
        <v>70</v>
      </c>
      <c r="O225" s="33"/>
      <c r="P225" s="33">
        <v>1600</v>
      </c>
      <c r="Q225" s="33">
        <v>11100</v>
      </c>
      <c r="R225" s="33"/>
      <c r="S225" s="33">
        <v>2900</v>
      </c>
      <c r="T225" s="33"/>
      <c r="U225" s="33"/>
      <c r="V225" s="33"/>
      <c r="W225" s="33"/>
      <c r="X225" s="33">
        <v>1500</v>
      </c>
      <c r="Y225" s="34">
        <f t="shared" si="3"/>
        <v>17100</v>
      </c>
      <c r="AA225" s="35">
        <f>ROUND(Y225/N225,2)</f>
        <v>244.29</v>
      </c>
      <c r="AB225" s="36">
        <f>ROUND(O225/N225,2)</f>
        <v>0</v>
      </c>
      <c r="AC225" s="37">
        <f>ROUND((R225+S225)/N225,2)</f>
        <v>41.43</v>
      </c>
      <c r="AD225" s="35">
        <f>ROUND(Y226/N226,2)</f>
        <v>261.43</v>
      </c>
      <c r="AE225" s="36">
        <f>ROUND(O226/N226,2)</f>
        <v>0</v>
      </c>
      <c r="AF225" s="37">
        <f>ROUND((R226+S226)/N226,2)</f>
        <v>41.43</v>
      </c>
      <c r="AG225" s="35">
        <f>ROUND(Y227/N227,2)</f>
        <v>261.43</v>
      </c>
      <c r="AH225" s="36">
        <f>ROUND(O227/N227,2)</f>
        <v>0</v>
      </c>
      <c r="AI225" s="37">
        <f>ROUND((R227+S227)/N227,2)</f>
        <v>41.43</v>
      </c>
    </row>
    <row r="226" spans="12:35" ht="15.75" thickBot="1" x14ac:dyDescent="0.3">
      <c r="L226" s="18" t="s">
        <v>91</v>
      </c>
      <c r="M226" s="9">
        <v>2025</v>
      </c>
      <c r="N226" s="38">
        <v>70</v>
      </c>
      <c r="O226" s="39"/>
      <c r="P226" s="39">
        <v>1600</v>
      </c>
      <c r="Q226" s="39">
        <v>11100</v>
      </c>
      <c r="R226" s="39"/>
      <c r="S226" s="39">
        <v>2900</v>
      </c>
      <c r="T226" s="39"/>
      <c r="U226" s="39"/>
      <c r="V226" s="39"/>
      <c r="W226" s="39"/>
      <c r="X226" s="39">
        <v>2700</v>
      </c>
      <c r="Y226" s="34">
        <f t="shared" si="3"/>
        <v>18300</v>
      </c>
    </row>
    <row r="227" spans="12:35" ht="15.75" thickBot="1" x14ac:dyDescent="0.3">
      <c r="L227" s="45" t="s">
        <v>91</v>
      </c>
      <c r="M227" s="41">
        <v>2026</v>
      </c>
      <c r="N227" s="42">
        <v>70</v>
      </c>
      <c r="O227" s="43"/>
      <c r="P227" s="43">
        <v>1600</v>
      </c>
      <c r="Q227" s="43">
        <v>11100</v>
      </c>
      <c r="R227" s="43"/>
      <c r="S227" s="43">
        <v>2900</v>
      </c>
      <c r="T227" s="43"/>
      <c r="U227" s="43"/>
      <c r="V227" s="43"/>
      <c r="W227" s="43"/>
      <c r="X227" s="43">
        <v>2700</v>
      </c>
      <c r="Y227" s="34">
        <f t="shared" si="3"/>
        <v>18300</v>
      </c>
    </row>
    <row r="228" spans="12:35" ht="15.75" thickBot="1" x14ac:dyDescent="0.3">
      <c r="L228" s="44" t="s">
        <v>92</v>
      </c>
      <c r="M228" s="31">
        <v>2024</v>
      </c>
      <c r="N228" s="56">
        <v>50</v>
      </c>
      <c r="O228" s="62"/>
      <c r="P228" s="57">
        <v>1200</v>
      </c>
      <c r="Q228" s="57">
        <v>10000</v>
      </c>
      <c r="R228" s="33"/>
      <c r="S228" s="33">
        <v>2400</v>
      </c>
      <c r="T228" s="33"/>
      <c r="U228" s="33"/>
      <c r="V228" s="33"/>
      <c r="W228" s="33"/>
      <c r="X228" s="33">
        <v>1300</v>
      </c>
      <c r="Y228" s="34">
        <f t="shared" si="3"/>
        <v>14900</v>
      </c>
      <c r="AA228" s="35">
        <f>ROUND(Y228/N228,2)</f>
        <v>298</v>
      </c>
      <c r="AB228" s="36">
        <f>ROUND(O228/N228,2)</f>
        <v>0</v>
      </c>
      <c r="AC228" s="37">
        <f>ROUND((R228+S228)/N228,2)</f>
        <v>48</v>
      </c>
      <c r="AD228" s="35">
        <f>ROUND(Y229/N229,2)</f>
        <v>318</v>
      </c>
      <c r="AE228" s="36">
        <f>ROUND(O229/N229,2)</f>
        <v>0</v>
      </c>
      <c r="AF228" s="37">
        <f>ROUND((R229+S229)/N229,2)</f>
        <v>48</v>
      </c>
      <c r="AG228" s="35">
        <f>ROUND(Y230/N230,2)</f>
        <v>318</v>
      </c>
      <c r="AH228" s="36">
        <f>ROUND(O230/N230,2)</f>
        <v>0</v>
      </c>
      <c r="AI228" s="37">
        <f>ROUND((R230+S230)/N230,2)</f>
        <v>48</v>
      </c>
    </row>
    <row r="229" spans="12:35" ht="15.75" thickBot="1" x14ac:dyDescent="0.3">
      <c r="L229" s="18" t="s">
        <v>92</v>
      </c>
      <c r="M229" s="9">
        <v>2025</v>
      </c>
      <c r="N229" s="56">
        <v>50</v>
      </c>
      <c r="O229" s="57"/>
      <c r="P229" s="57">
        <v>2200</v>
      </c>
      <c r="Q229" s="57">
        <v>10000</v>
      </c>
      <c r="R229" s="39"/>
      <c r="S229" s="39">
        <v>2400</v>
      </c>
      <c r="T229" s="39"/>
      <c r="U229" s="39"/>
      <c r="V229" s="39"/>
      <c r="W229" s="39"/>
      <c r="X229" s="39">
        <v>1300</v>
      </c>
      <c r="Y229" s="34">
        <f t="shared" si="3"/>
        <v>15900</v>
      </c>
    </row>
    <row r="230" spans="12:35" ht="15.75" thickBot="1" x14ac:dyDescent="0.3">
      <c r="L230" s="45" t="s">
        <v>92</v>
      </c>
      <c r="M230" s="41">
        <v>2026</v>
      </c>
      <c r="N230" s="58">
        <v>50</v>
      </c>
      <c r="O230" s="63"/>
      <c r="P230" s="57">
        <v>2200</v>
      </c>
      <c r="Q230" s="57">
        <v>10000</v>
      </c>
      <c r="R230" s="43"/>
      <c r="S230" s="43">
        <v>2400</v>
      </c>
      <c r="T230" s="43"/>
      <c r="U230" s="43"/>
      <c r="V230" s="43"/>
      <c r="W230" s="43"/>
      <c r="X230" s="43">
        <v>1300</v>
      </c>
      <c r="Y230" s="34">
        <f t="shared" si="3"/>
        <v>15900</v>
      </c>
    </row>
    <row r="231" spans="12:35" ht="15.75" thickBot="1" x14ac:dyDescent="0.3">
      <c r="L231" s="44" t="s">
        <v>93</v>
      </c>
      <c r="M231" s="31">
        <v>2024</v>
      </c>
      <c r="N231" s="64">
        <v>60</v>
      </c>
      <c r="O231" s="33"/>
      <c r="P231" s="33">
        <v>1400</v>
      </c>
      <c r="Q231" s="33">
        <v>10600</v>
      </c>
      <c r="R231" s="33"/>
      <c r="S231" s="33">
        <v>2700</v>
      </c>
      <c r="T231" s="33"/>
      <c r="U231" s="33"/>
      <c r="V231" s="33"/>
      <c r="W231" s="33"/>
      <c r="X231" s="33">
        <v>1300</v>
      </c>
      <c r="Y231" s="34">
        <f t="shared" si="3"/>
        <v>16000</v>
      </c>
      <c r="AA231" s="35">
        <f>ROUND(Y231/N231,2)</f>
        <v>266.67</v>
      </c>
      <c r="AB231" s="36">
        <f>ROUND(O231/N231,2)</f>
        <v>0</v>
      </c>
      <c r="AC231" s="37">
        <f>ROUND((R231+S231)/N231,2)</f>
        <v>45</v>
      </c>
      <c r="AD231" s="35">
        <f>ROUND(Y232/N232,2)</f>
        <v>285</v>
      </c>
      <c r="AE231" s="36">
        <f>ROUND(O232/N232,2)</f>
        <v>0</v>
      </c>
      <c r="AF231" s="37">
        <f>ROUND((R232+S232)/N232,2)</f>
        <v>45</v>
      </c>
      <c r="AG231" s="35">
        <f>ROUND(Y233/N233,2)</f>
        <v>285</v>
      </c>
      <c r="AH231" s="36">
        <f>ROUND(O233/N233,2)</f>
        <v>0</v>
      </c>
      <c r="AI231" s="37">
        <f>ROUND((R233+S233)/N233,2)</f>
        <v>45</v>
      </c>
    </row>
    <row r="232" spans="12:35" ht="15.75" thickBot="1" x14ac:dyDescent="0.3">
      <c r="L232" s="18" t="s">
        <v>93</v>
      </c>
      <c r="M232" s="9">
        <v>2025</v>
      </c>
      <c r="N232" s="65">
        <v>60</v>
      </c>
      <c r="O232" s="39"/>
      <c r="P232" s="39">
        <v>1400</v>
      </c>
      <c r="Q232" s="39">
        <v>10600</v>
      </c>
      <c r="R232" s="39"/>
      <c r="S232" s="39">
        <v>2700</v>
      </c>
      <c r="T232" s="39"/>
      <c r="U232" s="39"/>
      <c r="V232" s="39"/>
      <c r="W232" s="39"/>
      <c r="X232" s="39">
        <v>2400</v>
      </c>
      <c r="Y232" s="34">
        <f t="shared" si="3"/>
        <v>17100</v>
      </c>
    </row>
    <row r="233" spans="12:35" ht="15.75" thickBot="1" x14ac:dyDescent="0.3">
      <c r="L233" s="45" t="s">
        <v>93</v>
      </c>
      <c r="M233" s="41">
        <v>2026</v>
      </c>
      <c r="N233" s="66">
        <v>60</v>
      </c>
      <c r="O233" s="43"/>
      <c r="P233" s="43">
        <v>1400</v>
      </c>
      <c r="Q233" s="43">
        <v>10600</v>
      </c>
      <c r="R233" s="43"/>
      <c r="S233" s="43">
        <v>2700</v>
      </c>
      <c r="T233" s="43"/>
      <c r="U233" s="43"/>
      <c r="V233" s="43"/>
      <c r="W233" s="43"/>
      <c r="X233" s="43">
        <v>2400</v>
      </c>
      <c r="Y233" s="34">
        <f t="shared" si="3"/>
        <v>17100</v>
      </c>
    </row>
    <row r="234" spans="12:35" ht="15.75" thickBot="1" x14ac:dyDescent="0.3">
      <c r="L234" s="44" t="s">
        <v>94</v>
      </c>
      <c r="M234" s="31">
        <v>2024</v>
      </c>
      <c r="N234" s="32">
        <v>80</v>
      </c>
      <c r="O234" s="33"/>
      <c r="P234" s="33">
        <v>1900</v>
      </c>
      <c r="Q234" s="33">
        <v>3600</v>
      </c>
      <c r="R234" s="33"/>
      <c r="S234" s="48">
        <v>3600</v>
      </c>
      <c r="T234" s="33"/>
      <c r="U234" s="33"/>
      <c r="V234" s="33"/>
      <c r="W234" s="33"/>
      <c r="X234" s="33">
        <v>10600</v>
      </c>
      <c r="Y234" s="34">
        <f t="shared" si="3"/>
        <v>19700</v>
      </c>
      <c r="AA234" s="35">
        <f>ROUND(Y234/N234,2)</f>
        <v>246.25</v>
      </c>
      <c r="AB234" s="36">
        <f>ROUND(O234/N234,2)</f>
        <v>0</v>
      </c>
      <c r="AC234" s="37">
        <f>ROUND((R234+S234)/N234,2)</f>
        <v>45</v>
      </c>
      <c r="AD234" s="35">
        <f>ROUND(Y235/N235,2)</f>
        <v>265</v>
      </c>
      <c r="AE234" s="36">
        <f>ROUND(O235/N235,2)</f>
        <v>0</v>
      </c>
      <c r="AF234" s="37">
        <f>ROUND((R235+S235)/N235,2)</f>
        <v>45</v>
      </c>
      <c r="AG234" s="35">
        <f>ROUND(Y236/N236,2)</f>
        <v>265</v>
      </c>
      <c r="AH234" s="36">
        <f>ROUND(O236/N236,2)</f>
        <v>0</v>
      </c>
      <c r="AI234" s="37">
        <f>ROUND((R236+S236)/N236,2)</f>
        <v>45</v>
      </c>
    </row>
    <row r="235" spans="12:35" ht="15.75" thickBot="1" x14ac:dyDescent="0.3">
      <c r="L235" s="18" t="s">
        <v>94</v>
      </c>
      <c r="M235" s="9">
        <v>2025</v>
      </c>
      <c r="N235" s="38">
        <v>80</v>
      </c>
      <c r="O235" s="39"/>
      <c r="P235" s="39">
        <v>1900</v>
      </c>
      <c r="Q235" s="39">
        <v>3600</v>
      </c>
      <c r="R235" s="39"/>
      <c r="S235" s="39">
        <v>3600</v>
      </c>
      <c r="T235" s="39"/>
      <c r="U235" s="39"/>
      <c r="V235" s="39"/>
      <c r="W235" s="39"/>
      <c r="X235" s="39">
        <v>12100</v>
      </c>
      <c r="Y235" s="34">
        <f t="shared" si="3"/>
        <v>21200</v>
      </c>
    </row>
    <row r="236" spans="12:35" ht="15.75" thickBot="1" x14ac:dyDescent="0.3">
      <c r="L236" s="45" t="s">
        <v>94</v>
      </c>
      <c r="M236" s="41">
        <v>2026</v>
      </c>
      <c r="N236" s="42">
        <v>80</v>
      </c>
      <c r="O236" s="43"/>
      <c r="P236" s="43">
        <v>1900</v>
      </c>
      <c r="Q236" s="43">
        <v>3600</v>
      </c>
      <c r="R236" s="43"/>
      <c r="S236" s="47">
        <v>3600</v>
      </c>
      <c r="T236" s="43"/>
      <c r="U236" s="43"/>
      <c r="V236" s="43"/>
      <c r="W236" s="43"/>
      <c r="X236" s="43">
        <v>12100</v>
      </c>
      <c r="Y236" s="34">
        <f t="shared" si="3"/>
        <v>21200</v>
      </c>
    </row>
    <row r="237" spans="12:35" ht="15.75" thickBot="1" x14ac:dyDescent="0.3">
      <c r="L237" s="59" t="s">
        <v>95</v>
      </c>
      <c r="M237" s="31">
        <v>2024</v>
      </c>
      <c r="N237" s="32">
        <v>90</v>
      </c>
      <c r="O237" s="33"/>
      <c r="P237" s="33">
        <v>2200</v>
      </c>
      <c r="Q237" s="33">
        <v>23900</v>
      </c>
      <c r="R237" s="33"/>
      <c r="S237" s="33">
        <v>4100</v>
      </c>
      <c r="T237" s="33"/>
      <c r="U237" s="33"/>
      <c r="V237" s="33"/>
      <c r="W237" s="33"/>
      <c r="X237" s="33">
        <v>2200</v>
      </c>
      <c r="Y237" s="34">
        <f t="shared" si="3"/>
        <v>32400</v>
      </c>
      <c r="AA237" s="35">
        <f>ROUND(Y237/N237,2)</f>
        <v>360</v>
      </c>
      <c r="AB237" s="36">
        <f>ROUND(O237/N237,2)</f>
        <v>0</v>
      </c>
      <c r="AC237" s="37">
        <f>ROUND((R237+S237)/N237,2)</f>
        <v>45.56</v>
      </c>
      <c r="AD237" s="35">
        <f>ROUND(Y238/N238,2)</f>
        <v>380</v>
      </c>
      <c r="AE237" s="36">
        <f>ROUND(O238/N238,2)</f>
        <v>0</v>
      </c>
      <c r="AF237" s="37">
        <f>ROUND((R238+S238)/N238,2)</f>
        <v>45.56</v>
      </c>
      <c r="AG237" s="35">
        <f>ROUND(Y239/N239,2)</f>
        <v>380</v>
      </c>
      <c r="AH237" s="36">
        <f>ROUND(O239/N239,2)</f>
        <v>0</v>
      </c>
      <c r="AI237" s="37">
        <f>ROUND((R239+S239)/N239,2)</f>
        <v>45.56</v>
      </c>
    </row>
    <row r="238" spans="12:35" ht="15.75" thickBot="1" x14ac:dyDescent="0.3">
      <c r="L238" s="20" t="s">
        <v>95</v>
      </c>
      <c r="M238" s="9">
        <v>2025</v>
      </c>
      <c r="N238" s="38">
        <v>90</v>
      </c>
      <c r="O238" s="39"/>
      <c r="P238" s="39">
        <v>2200</v>
      </c>
      <c r="Q238" s="39">
        <v>23900</v>
      </c>
      <c r="R238" s="39"/>
      <c r="S238" s="39">
        <v>4100</v>
      </c>
      <c r="T238" s="39"/>
      <c r="U238" s="39"/>
      <c r="V238" s="39"/>
      <c r="W238" s="39"/>
      <c r="X238" s="39">
        <v>4000</v>
      </c>
      <c r="Y238" s="34">
        <f t="shared" si="3"/>
        <v>34200</v>
      </c>
    </row>
    <row r="239" spans="12:35" ht="15.75" thickBot="1" x14ac:dyDescent="0.3">
      <c r="L239" s="60" t="s">
        <v>95</v>
      </c>
      <c r="M239" s="41">
        <v>2026</v>
      </c>
      <c r="N239" s="42">
        <v>90</v>
      </c>
      <c r="O239" s="43"/>
      <c r="P239" s="43">
        <v>2200</v>
      </c>
      <c r="Q239" s="43">
        <v>23900</v>
      </c>
      <c r="R239" s="43"/>
      <c r="S239" s="43">
        <v>4100</v>
      </c>
      <c r="T239" s="43"/>
      <c r="U239" s="43"/>
      <c r="V239" s="43"/>
      <c r="W239" s="43"/>
      <c r="X239" s="43">
        <v>4000</v>
      </c>
      <c r="Y239" s="34">
        <f t="shared" si="3"/>
        <v>34200</v>
      </c>
    </row>
    <row r="240" spans="12:35" ht="15.75" thickBot="1" x14ac:dyDescent="0.3">
      <c r="L240" s="44" t="s">
        <v>96</v>
      </c>
      <c r="M240" s="31">
        <v>2024</v>
      </c>
      <c r="N240" s="32">
        <v>130</v>
      </c>
      <c r="O240" s="33"/>
      <c r="P240" s="33">
        <v>3300</v>
      </c>
      <c r="Q240" s="33">
        <v>26300</v>
      </c>
      <c r="R240" s="33"/>
      <c r="S240" s="33">
        <v>6300</v>
      </c>
      <c r="T240" s="33"/>
      <c r="U240" s="33"/>
      <c r="V240" s="33"/>
      <c r="W240" s="33"/>
      <c r="X240" s="33"/>
      <c r="Y240" s="34">
        <f t="shared" si="3"/>
        <v>35900</v>
      </c>
      <c r="AA240" s="35">
        <f>ROUND(Y240/N240,2)</f>
        <v>276.14999999999998</v>
      </c>
      <c r="AB240" s="36">
        <f>ROUND(O240/N240,2)</f>
        <v>0</v>
      </c>
      <c r="AC240" s="37">
        <f>ROUND((R240+S240)/N240,2)</f>
        <v>48.46</v>
      </c>
      <c r="AD240" s="35">
        <f>ROUND(Y241/N241,2)</f>
        <v>296.14999999999998</v>
      </c>
      <c r="AE240" s="36">
        <f>ROUND(O241/N241,2)</f>
        <v>0</v>
      </c>
      <c r="AF240" s="37">
        <f>ROUND((R241+S241)/N241,2)</f>
        <v>48.46</v>
      </c>
      <c r="AG240" s="35">
        <f>ROUND(Y242/N242,2)</f>
        <v>296.14999999999998</v>
      </c>
      <c r="AH240" s="36">
        <f>ROUND(O242/N242,2)</f>
        <v>0</v>
      </c>
      <c r="AI240" s="37">
        <f>ROUND((R242+S242)/N242,2)</f>
        <v>48.46</v>
      </c>
    </row>
    <row r="241" spans="12:35" ht="15.75" thickBot="1" x14ac:dyDescent="0.3">
      <c r="L241" s="18" t="s">
        <v>96</v>
      </c>
      <c r="M241" s="9">
        <v>2025</v>
      </c>
      <c r="N241" s="38">
        <v>130</v>
      </c>
      <c r="O241" s="39"/>
      <c r="P241" s="39">
        <v>3300</v>
      </c>
      <c r="Q241" s="39">
        <v>28900</v>
      </c>
      <c r="R241" s="39"/>
      <c r="S241" s="39">
        <v>6300</v>
      </c>
      <c r="T241" s="39"/>
      <c r="U241" s="39"/>
      <c r="V241" s="39"/>
      <c r="W241" s="39"/>
      <c r="X241" s="39"/>
      <c r="Y241" s="34">
        <f t="shared" si="3"/>
        <v>38500</v>
      </c>
    </row>
    <row r="242" spans="12:35" ht="15.75" thickBot="1" x14ac:dyDescent="0.3">
      <c r="L242" s="45" t="s">
        <v>96</v>
      </c>
      <c r="M242" s="41">
        <v>2026</v>
      </c>
      <c r="N242" s="42">
        <v>130</v>
      </c>
      <c r="O242" s="43"/>
      <c r="P242" s="43">
        <v>3300</v>
      </c>
      <c r="Q242" s="43">
        <v>28900</v>
      </c>
      <c r="R242" s="43"/>
      <c r="S242" s="43">
        <v>6300</v>
      </c>
      <c r="T242" s="43"/>
      <c r="U242" s="43"/>
      <c r="V242" s="43"/>
      <c r="W242" s="43"/>
      <c r="X242" s="43"/>
      <c r="Y242" s="34">
        <f t="shared" si="3"/>
        <v>38500</v>
      </c>
    </row>
    <row r="243" spans="12:35" ht="15.75" thickBot="1" x14ac:dyDescent="0.3">
      <c r="L243" s="30" t="s">
        <v>97</v>
      </c>
      <c r="M243" s="31">
        <v>2024</v>
      </c>
      <c r="N243" s="32">
        <v>290</v>
      </c>
      <c r="O243" s="33"/>
      <c r="P243" s="33">
        <v>6900</v>
      </c>
      <c r="Q243" s="33">
        <v>61000</v>
      </c>
      <c r="R243" s="33"/>
      <c r="S243" s="33">
        <v>11900</v>
      </c>
      <c r="T243" s="33"/>
      <c r="U243" s="33"/>
      <c r="V243" s="33"/>
      <c r="W243" s="33"/>
      <c r="X243" s="33"/>
      <c r="Y243" s="34">
        <f t="shared" si="3"/>
        <v>79800</v>
      </c>
      <c r="AA243" s="35">
        <f>ROUND(Y243/N243,2)</f>
        <v>275.17</v>
      </c>
      <c r="AB243" s="36">
        <f>ROUND(O243/N243,2)</f>
        <v>0</v>
      </c>
      <c r="AC243" s="37">
        <f>ROUND((R243+S243)/N243,2)</f>
        <v>41.03</v>
      </c>
      <c r="AD243" s="35">
        <f>ROUND(Y244/N244,2)</f>
        <v>294.83</v>
      </c>
      <c r="AE243" s="36">
        <f>ROUND(O244/N244,2)</f>
        <v>0</v>
      </c>
      <c r="AF243" s="37">
        <f>ROUND((R244+S244)/N244,2)</f>
        <v>41.03</v>
      </c>
      <c r="AG243" s="35">
        <f>ROUND(Y245/N245,2)</f>
        <v>294.83</v>
      </c>
      <c r="AH243" s="36">
        <f>ROUND(O245/N245,2)</f>
        <v>0</v>
      </c>
      <c r="AI243" s="37">
        <f>ROUND((R245+S245)/N245,2)</f>
        <v>41.03</v>
      </c>
    </row>
    <row r="244" spans="12:35" ht="15.75" thickBot="1" x14ac:dyDescent="0.3">
      <c r="L244" s="17" t="s">
        <v>97</v>
      </c>
      <c r="M244" s="9">
        <v>2025</v>
      </c>
      <c r="N244" s="38">
        <v>290</v>
      </c>
      <c r="O244" s="39"/>
      <c r="P244" s="39">
        <v>6900</v>
      </c>
      <c r="Q244" s="39">
        <v>66700</v>
      </c>
      <c r="R244" s="39"/>
      <c r="S244" s="39">
        <v>11900</v>
      </c>
      <c r="T244" s="39"/>
      <c r="U244" s="39"/>
      <c r="V244" s="39"/>
      <c r="W244" s="39"/>
      <c r="X244" s="39"/>
      <c r="Y244" s="34">
        <f t="shared" si="3"/>
        <v>85500</v>
      </c>
      <c r="AA244">
        <v>85.5</v>
      </c>
    </row>
    <row r="245" spans="12:35" ht="15.75" thickBot="1" x14ac:dyDescent="0.3">
      <c r="L245" s="40" t="s">
        <v>97</v>
      </c>
      <c r="M245" s="41">
        <v>2026</v>
      </c>
      <c r="N245" s="42">
        <v>290</v>
      </c>
      <c r="O245" s="43"/>
      <c r="P245" s="43">
        <v>6900</v>
      </c>
      <c r="Q245" s="39">
        <v>66700</v>
      </c>
      <c r="R245" s="43"/>
      <c r="S245" s="43">
        <v>11900</v>
      </c>
      <c r="T245" s="43"/>
      <c r="U245" s="43"/>
      <c r="V245" s="43"/>
      <c r="W245" s="43"/>
      <c r="X245" s="43"/>
      <c r="Y245" s="34">
        <f t="shared" si="3"/>
        <v>85500</v>
      </c>
    </row>
    <row r="246" spans="12:35" ht="15.75" thickBot="1" x14ac:dyDescent="0.3">
      <c r="L246" s="30" t="s">
        <v>98</v>
      </c>
      <c r="M246" s="31">
        <v>2024</v>
      </c>
      <c r="N246" s="32">
        <v>200</v>
      </c>
      <c r="O246" s="33"/>
      <c r="P246" s="33">
        <v>4700</v>
      </c>
      <c r="Q246" s="33">
        <v>38400</v>
      </c>
      <c r="R246" s="33"/>
      <c r="S246" s="33">
        <v>9000</v>
      </c>
      <c r="T246" s="33"/>
      <c r="U246" s="33"/>
      <c r="V246" s="33"/>
      <c r="W246" s="33"/>
      <c r="X246" s="33"/>
      <c r="Y246" s="34">
        <f t="shared" si="3"/>
        <v>52100</v>
      </c>
      <c r="AA246" s="35">
        <f>ROUND(Y246/N246,2)</f>
        <v>260.5</v>
      </c>
      <c r="AB246" s="36">
        <f>ROUND(O246/N246,2)</f>
        <v>0</v>
      </c>
      <c r="AC246" s="37">
        <f>ROUND((R246+S246)/N246,2)</f>
        <v>45</v>
      </c>
      <c r="AD246" s="35">
        <f>ROUND(Y247/N247,2)</f>
        <v>280</v>
      </c>
      <c r="AE246" s="36">
        <f>ROUND(O247/N247,2)</f>
        <v>0</v>
      </c>
      <c r="AF246" s="37">
        <f>ROUND((R247+S247)/N247,2)</f>
        <v>45</v>
      </c>
      <c r="AG246" s="35">
        <f>ROUND(Y248/N248,2)</f>
        <v>280</v>
      </c>
      <c r="AH246" s="36">
        <f>ROUND(O248/N248,2)</f>
        <v>0</v>
      </c>
      <c r="AI246" s="37">
        <f>ROUND((R248+S248)/N248,2)</f>
        <v>45</v>
      </c>
    </row>
    <row r="247" spans="12:35" ht="15.75" thickBot="1" x14ac:dyDescent="0.3">
      <c r="L247" s="17" t="s">
        <v>98</v>
      </c>
      <c r="M247" s="9">
        <v>2025</v>
      </c>
      <c r="N247" s="38">
        <v>200</v>
      </c>
      <c r="O247" s="39"/>
      <c r="P247" s="39">
        <v>4700</v>
      </c>
      <c r="Q247" s="39">
        <v>42300</v>
      </c>
      <c r="R247" s="39"/>
      <c r="S247" s="39">
        <v>9000</v>
      </c>
      <c r="T247" s="39"/>
      <c r="U247" s="39"/>
      <c r="V247" s="39"/>
      <c r="W247" s="39"/>
      <c r="X247" s="39"/>
      <c r="Y247" s="34">
        <f t="shared" si="3"/>
        <v>56000</v>
      </c>
    </row>
    <row r="248" spans="12:35" ht="15.75" thickBot="1" x14ac:dyDescent="0.3">
      <c r="L248" s="40" t="s">
        <v>98</v>
      </c>
      <c r="M248" s="41">
        <v>2026</v>
      </c>
      <c r="N248" s="42">
        <v>200</v>
      </c>
      <c r="O248" s="43"/>
      <c r="P248" s="43">
        <v>4700</v>
      </c>
      <c r="Q248" s="43">
        <v>42300</v>
      </c>
      <c r="R248" s="43"/>
      <c r="S248" s="43">
        <v>9000</v>
      </c>
      <c r="T248" s="43"/>
      <c r="U248" s="43"/>
      <c r="V248" s="43"/>
      <c r="W248" s="43"/>
      <c r="X248" s="43"/>
      <c r="Y248" s="34">
        <f t="shared" si="3"/>
        <v>56000</v>
      </c>
    </row>
    <row r="249" spans="12:35" ht="15.75" thickBot="1" x14ac:dyDescent="0.3">
      <c r="L249" s="67" t="s">
        <v>99</v>
      </c>
      <c r="M249" s="31">
        <v>2024</v>
      </c>
      <c r="N249" s="32">
        <v>0</v>
      </c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50">
        <f t="shared" si="3"/>
        <v>0</v>
      </c>
      <c r="AA249" s="35" t="e">
        <f>ROUND(Y249/N249,2)</f>
        <v>#DIV/0!</v>
      </c>
      <c r="AB249" s="36" t="e">
        <f>ROUND(O249/N249,2)</f>
        <v>#DIV/0!</v>
      </c>
      <c r="AC249" s="37" t="e">
        <f>ROUND((R249+S249)/N249,2)</f>
        <v>#DIV/0!</v>
      </c>
      <c r="AD249" s="35" t="e">
        <f>ROUND(Y250/N250,2)</f>
        <v>#DIV/0!</v>
      </c>
      <c r="AE249" s="36" t="e">
        <f>ROUND(O250/N250,2)</f>
        <v>#DIV/0!</v>
      </c>
      <c r="AF249" s="37" t="e">
        <f>ROUND((R250+S250)/N250,2)</f>
        <v>#DIV/0!</v>
      </c>
      <c r="AG249" s="35" t="e">
        <f>ROUND(Y251/N251,2)</f>
        <v>#DIV/0!</v>
      </c>
      <c r="AH249" s="36" t="e">
        <f>ROUND(O251/N251,2)</f>
        <v>#DIV/0!</v>
      </c>
      <c r="AI249" s="37" t="e">
        <f>ROUND((R251+S251)/N251,2)</f>
        <v>#DIV/0!</v>
      </c>
    </row>
    <row r="250" spans="12:35" ht="15.75" thickBot="1" x14ac:dyDescent="0.3">
      <c r="L250" s="21" t="s">
        <v>99</v>
      </c>
      <c r="M250" s="9">
        <v>2025</v>
      </c>
      <c r="N250" s="38">
        <v>0</v>
      </c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50">
        <f t="shared" si="3"/>
        <v>0</v>
      </c>
    </row>
    <row r="251" spans="12:35" ht="15.75" thickBot="1" x14ac:dyDescent="0.3">
      <c r="L251" s="68" t="s">
        <v>99</v>
      </c>
      <c r="M251" s="41">
        <v>2026</v>
      </c>
      <c r="N251" s="42">
        <v>0</v>
      </c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50">
        <f t="shared" si="3"/>
        <v>0</v>
      </c>
    </row>
    <row r="252" spans="12:35" ht="15.75" thickBot="1" x14ac:dyDescent="0.3">
      <c r="L252" s="69" t="s">
        <v>100</v>
      </c>
      <c r="M252" s="31">
        <v>2024</v>
      </c>
      <c r="N252" s="32">
        <v>160</v>
      </c>
      <c r="O252" s="33">
        <v>0</v>
      </c>
      <c r="P252" s="33">
        <v>0</v>
      </c>
      <c r="Q252" s="33">
        <v>29100</v>
      </c>
      <c r="R252" s="33">
        <v>0</v>
      </c>
      <c r="S252" s="48">
        <v>6900</v>
      </c>
      <c r="T252" s="33">
        <v>0</v>
      </c>
      <c r="U252" s="33">
        <v>0</v>
      </c>
      <c r="V252" s="33">
        <v>0</v>
      </c>
      <c r="W252" s="33">
        <v>0</v>
      </c>
      <c r="X252" s="33">
        <v>0</v>
      </c>
      <c r="Y252" s="34">
        <f t="shared" si="3"/>
        <v>36000</v>
      </c>
      <c r="AA252" s="35">
        <f>ROUND(Y252/N252,2)</f>
        <v>225</v>
      </c>
      <c r="AB252" s="36">
        <f>ROUND(O252/N252,2)</f>
        <v>0</v>
      </c>
      <c r="AC252" s="37">
        <f>ROUND((R252+S252)/N252,2)</f>
        <v>43.13</v>
      </c>
      <c r="AD252" s="35">
        <f>ROUND(Y253/N253,2)</f>
        <v>225</v>
      </c>
      <c r="AE252" s="36">
        <f>ROUND(O253/N253,2)</f>
        <v>0</v>
      </c>
      <c r="AF252" s="37">
        <f>ROUND((R253+S253)/N253,2)</f>
        <v>43.13</v>
      </c>
      <c r="AG252" s="35">
        <f>ROUND(Y254/N254,2)</f>
        <v>225</v>
      </c>
      <c r="AH252" s="36">
        <f>ROUND(O254/N254,2)</f>
        <v>0</v>
      </c>
      <c r="AI252" s="37">
        <f>ROUND((R254+S254)/N254,2)</f>
        <v>43.13</v>
      </c>
    </row>
    <row r="253" spans="12:35" ht="15.75" thickBot="1" x14ac:dyDescent="0.3">
      <c r="L253" s="22" t="s">
        <v>100</v>
      </c>
      <c r="M253" s="9">
        <v>2025</v>
      </c>
      <c r="N253" s="38">
        <v>160</v>
      </c>
      <c r="O253" s="39">
        <v>0</v>
      </c>
      <c r="P253" s="39">
        <v>0</v>
      </c>
      <c r="Q253" s="33">
        <v>29100</v>
      </c>
      <c r="R253" s="39">
        <v>0</v>
      </c>
      <c r="S253" s="39">
        <v>6900</v>
      </c>
      <c r="T253" s="39">
        <v>0</v>
      </c>
      <c r="U253" s="39">
        <v>0</v>
      </c>
      <c r="V253" s="39">
        <v>0</v>
      </c>
      <c r="W253" s="39">
        <v>0</v>
      </c>
      <c r="X253" s="39">
        <v>0</v>
      </c>
      <c r="Y253" s="34">
        <f t="shared" si="3"/>
        <v>36000</v>
      </c>
      <c r="AA253" s="70"/>
    </row>
    <row r="254" spans="12:35" ht="15.75" thickBot="1" x14ac:dyDescent="0.3">
      <c r="L254" s="71" t="s">
        <v>100</v>
      </c>
      <c r="M254" s="41">
        <v>2026</v>
      </c>
      <c r="N254" s="42">
        <v>160</v>
      </c>
      <c r="O254" s="43">
        <v>0</v>
      </c>
      <c r="P254" s="43">
        <v>0</v>
      </c>
      <c r="Q254" s="33">
        <v>29100</v>
      </c>
      <c r="R254" s="43">
        <v>0</v>
      </c>
      <c r="S254" s="72">
        <v>6900</v>
      </c>
      <c r="T254" s="43">
        <v>0</v>
      </c>
      <c r="U254" s="43">
        <v>0</v>
      </c>
      <c r="V254" s="43">
        <v>0</v>
      </c>
      <c r="W254" s="43">
        <v>0</v>
      </c>
      <c r="X254" s="43">
        <v>0</v>
      </c>
      <c r="Y254" s="34">
        <f t="shared" si="3"/>
        <v>36000</v>
      </c>
    </row>
  </sheetData>
  <mergeCells count="25">
    <mergeCell ref="H104:H105"/>
    <mergeCell ref="I104:J104"/>
    <mergeCell ref="B106:D106"/>
    <mergeCell ref="E106:G106"/>
    <mergeCell ref="H106:J106"/>
    <mergeCell ref="A104:A105"/>
    <mergeCell ref="B104:B105"/>
    <mergeCell ref="C104:D104"/>
    <mergeCell ref="E104:E105"/>
    <mergeCell ref="F104:G104"/>
    <mergeCell ref="A4:J4"/>
    <mergeCell ref="A6:J6"/>
    <mergeCell ref="A7:E7"/>
    <mergeCell ref="A102:E102"/>
    <mergeCell ref="H9:H10"/>
    <mergeCell ref="I9:J9"/>
    <mergeCell ref="B11:D11"/>
    <mergeCell ref="E11:G11"/>
    <mergeCell ref="H11:J11"/>
    <mergeCell ref="A101:J101"/>
    <mergeCell ref="A9:A10"/>
    <mergeCell ref="B9:B10"/>
    <mergeCell ref="C9:D9"/>
    <mergeCell ref="E9:E10"/>
    <mergeCell ref="F9:G9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№1</vt:lpstr>
      <vt:lpstr>Приложенией №2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2024-01-30T04:21:04Z</dcterms:modified>
</cp:coreProperties>
</file>